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94"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<sst xmlns="http://schemas.openxmlformats.org/spreadsheetml/2006/main" count="2488" uniqueCount="640">
  <si>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</si>
  <si>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</si>
  <si>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</si>
  <si>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</si>
  <si>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</si>
  <si>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</si>
  <si>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</si>
  <si>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</si>
  <si>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</si>
  <si>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</si>
  <si>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</si>
  <si>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</si>
  <si>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</si>
  <si>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</si>
  <si>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</si>
  <si>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</si>
  <si>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</si>
  <si>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</si>
  <si>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</si>
  <si>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</si>
  <si>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</si>
  <si>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</si>
  <si>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</si>
  <si>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</si>
  <si>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</si>
  <si>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</si>
  <si>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</si>
  <si>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</si>
  <si>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</si>
  <si>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</si>
  <si>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</si>
  <si>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</si>
  <si>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</si>
  <si>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</si>
  <si>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</si>
  <si>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</si>
  <si>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</si>
  <si>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</si>
  <si>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</si>
  <si>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</si>
  <si>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</si>
  <si>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</si>
  <si>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</si>
  <si>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</si>
  <si>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</si>
  <si>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</si>
  <si>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</si>
  <si>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</si>
  <si>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</si>
  <si>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</si>
  <si>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</si>
  <si>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</si>
  <si>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</si>
  <si>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</si>
  <si>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</si>
  <si>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</si>
  <si>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</si>
  <si>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</si>
  <si>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</si>
  <si>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</si>
  <si>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</si>
  <si>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</si>
  <si>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</si>
  <si>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</si>
  <si>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</si>
  <si>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</si>
  <si>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</si>
  <si>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</si>
  <si>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</si>
  <si>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703001</t>
  </si>
  <si>
    <t>寻甸回族彝族自治县凤合镇人民政府</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</si>
  <si>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</si>
  <si>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</si>
  <si>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</si>
  <si>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</si>
  <si>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</si>
  <si>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</si>
  <si>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</si>
  <si>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</si>
  <si>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</si>
  <si>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</si>
  <si>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</si>
  <si>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</si>
  <si>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</si>
  <si>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</si>
  <si>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</si>
  <si>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</si>
  <si>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</si>
  <si>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</si>
  <si>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</si>
  <si>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</si>
  <si>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</si>
  <si>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</si>
  <si>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</si>
  <si>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</si>
  <si>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</si>
  <si>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</si>
  <si>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</si>
  <si>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</si>
  <si>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</si>
  <si>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</si>
  <si>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</si>
  <si>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</si>
  <si>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</si>
  <si>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2010350</t>
  </si>
  <si>
    <t>事业运行</t>
  </si>
  <si>
    <t>20131</t>
  </si>
  <si>
    <t>党委办公厅（室）及相关机构事务</t>
  </si>
  <si>
    <t>2013101</t>
  </si>
  <si>
    <t>2013150</t>
  </si>
  <si>
    <t>20139</t>
  </si>
  <si>
    <t>社会工作事务</t>
  </si>
  <si>
    <t>2013904</t>
  </si>
  <si>
    <t>专项业务</t>
  </si>
  <si>
    <t>203</t>
  </si>
  <si>
    <t>国防支出</t>
  </si>
  <si>
    <t>20306</t>
  </si>
  <si>
    <t>国防动员</t>
  </si>
  <si>
    <t>2030699</t>
  </si>
  <si>
    <t>其他国防动员支出</t>
  </si>
  <si>
    <t>206</t>
  </si>
  <si>
    <t>科学技术支出</t>
  </si>
  <si>
    <t>20604</t>
  </si>
  <si>
    <t>技术研究与开发</t>
  </si>
  <si>
    <t>共性技术研究与开发</t>
  </si>
  <si>
    <t>207</t>
  </si>
  <si>
    <t>文化旅游体育与传媒支出</t>
  </si>
  <si>
    <t>20701</t>
  </si>
  <si>
    <t>文化和旅游</t>
  </si>
  <si>
    <t>其他文化和旅游支出</t>
  </si>
  <si>
    <t>20708</t>
  </si>
  <si>
    <t>广播电视</t>
  </si>
  <si>
    <t>其他广播电视支出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</si>
  <si>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</si>
  <si>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</si>
  <si>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</si>
  <si>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</si>
  <si>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</si>
  <si>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</si>
  <si>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</si>
  <si>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</si>
  <si>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</si>
  <si>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</si>
  <si>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</si>
  <si>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</si>
  <si>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</si>
  <si>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</si>
  <si>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</si>
  <si>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</si>
  <si>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</si>
  <si>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</si>
  <si>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</si>
  <si>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</si>
  <si>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</si>
  <si>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</si>
  <si>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</si>
  <si>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</si>
  <si>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</si>
  <si>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</si>
  <si>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</si>
  <si>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</si>
  <si>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</si>
  <si>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</si>
  <si>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2130104</t>
  </si>
  <si>
    <t>2130135</t>
  </si>
  <si>
    <t>农业生态资源保护</t>
  </si>
  <si>
    <t>耕地建设与利用</t>
  </si>
  <si>
    <t>21302</t>
  </si>
  <si>
    <t>林业和草原</t>
  </si>
  <si>
    <t>2130234</t>
  </si>
  <si>
    <t>林业草原防灾减灾</t>
  </si>
  <si>
    <t>21303</t>
  </si>
  <si>
    <t>水利</t>
  </si>
  <si>
    <t>水利工程运行与维护</t>
  </si>
  <si>
    <t>21305</t>
  </si>
  <si>
    <t>巩固脱贫攻坚成果衔接乡村振兴</t>
  </si>
  <si>
    <t>生产发展</t>
  </si>
  <si>
    <t>21307</t>
  </si>
  <si>
    <t>农村综合改革</t>
  </si>
  <si>
    <t>对村级公益事业建设的补助</t>
  </si>
  <si>
    <t>对村民委员会和村党支部的补助</t>
  </si>
  <si>
    <t>221</t>
  </si>
  <si>
    <t>住房保障支出</t>
  </si>
  <si>
    <t>22102</t>
  </si>
  <si>
    <t>住房改革支出</t>
  </si>
  <si>
    <t>2210201</t>
  </si>
  <si>
    <t>住房公积金</t>
  </si>
  <si>
    <t>223</t>
  </si>
  <si>
    <t>国有资本经营预算支出</t>
  </si>
  <si>
    <t>22301</t>
  </si>
  <si>
    <t>解决历史遗留问题及改革成本支出</t>
  </si>
  <si>
    <t>国有企业退休人员社会化管理补助支出</t>
  </si>
  <si>
    <t>224</t>
  </si>
  <si>
    <t>灾害防治及应急管理支出</t>
  </si>
  <si>
    <t>22402</t>
  </si>
  <si>
    <t>消防救援事务</t>
  </si>
  <si>
    <t>2240299</t>
  </si>
  <si>
    <t>其他消防救援事务支出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</si>
  <si>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</si>
  <si>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</si>
  <si>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</si>
  <si>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</si>
  <si>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</si>
  <si>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</si>
  <si>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</si>
  <si>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</si>
  <si>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</si>
  <si>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</si>
  <si>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</si>
  <si>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</si>
  <si>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</si>
  <si>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</si>
  <si>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</si>
  <si>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</si>
  <si>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</si>
  <si>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</si>
  <si>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</si>
  <si>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</si>
  <si>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</si>
  <si>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</si>
  <si>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</si>
  <si>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</si>
  <si>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</si>
  <si>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</si>
  <si>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</si>
  <si>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</si>
  <si>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</si>
  <si>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</si>
  <si>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</si>
  <si>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</si>
  <si>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</si>
  <si>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</si>
  <si>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</si>
  <si>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</si>
  <si>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</si>
  <si>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</si>
  <si>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</si>
  <si>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</si>
  <si>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</si>
  <si>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</si>
  <si>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2010399</t>
  </si>
  <si>
    <t>其他政府办公厅（室）及相关机构事务支出</t>
  </si>
  <si>
    <t>20106</t>
  </si>
  <si>
    <t>财政事务</t>
  </si>
  <si>
    <t>2010699</t>
  </si>
  <si>
    <t>其他财政事务支出</t>
  </si>
  <si>
    <t>2060405</t>
  </si>
  <si>
    <t>2070199</t>
  </si>
  <si>
    <t>2070899</t>
  </si>
  <si>
    <t>2130153</t>
  </si>
  <si>
    <t>2130306</t>
  </si>
  <si>
    <t>2130335</t>
  </si>
  <si>
    <t>农村供水</t>
  </si>
  <si>
    <t>2130505</t>
  </si>
  <si>
    <t>2130701</t>
  </si>
  <si>
    <t>2130705</t>
  </si>
  <si>
    <t>2230105</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</si>
  <si>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</si>
  <si>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</si>
  <si>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</si>
  <si>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</si>
  <si>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</si>
  <si>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</si>
  <si>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</si>
  <si>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</si>
  <si>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</si>
  <si>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</si>
  <si>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</si>
  <si>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</si>
  <si>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</si>
  <si>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</si>
  <si>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</si>
  <si>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</si>
  <si>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</si>
  <si>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</si>
  <si>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</si>
  <si>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</si>
  <si>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</si>
  <si>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</si>
  <si>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</si>
  <si>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</si>
  <si>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</si>
  <si>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</si>
  <si>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</si>
  <si>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530129210000000000999</t>
  </si>
  <si>
    <t>30113</t>
  </si>
  <si>
    <t>530129210000000001002</t>
  </si>
  <si>
    <t>公车购置及运维费</t>
  </si>
  <si>
    <t>30231</t>
  </si>
  <si>
    <t>公务用车运行维护费</t>
  </si>
  <si>
    <t>530129210000000001003</t>
  </si>
  <si>
    <t>公务交通补贴</t>
  </si>
  <si>
    <t>30239</t>
  </si>
  <si>
    <t>其他交通费用</t>
  </si>
  <si>
    <t>530129210000000001004</t>
  </si>
  <si>
    <t>工会经费</t>
  </si>
  <si>
    <t>30228</t>
  </si>
  <si>
    <t>530129210000000001876</t>
  </si>
  <si>
    <t>一般公用经费支出</t>
  </si>
  <si>
    <t>30201</t>
  </si>
  <si>
    <t>办公费</t>
  </si>
  <si>
    <t>30205</t>
  </si>
  <si>
    <t>水费</t>
  </si>
  <si>
    <t>30206</t>
  </si>
  <si>
    <t>电费</t>
  </si>
  <si>
    <t>30207</t>
  </si>
  <si>
    <t>邮电费</t>
  </si>
  <si>
    <t>30211</t>
  </si>
  <si>
    <t>差旅费</t>
  </si>
  <si>
    <t>30299</t>
  </si>
  <si>
    <t>其他商品和服务支出</t>
  </si>
  <si>
    <t>530129210000000002454</t>
  </si>
  <si>
    <t>行政人员支出工资</t>
  </si>
  <si>
    <t>30101</t>
  </si>
  <si>
    <t>基本工资</t>
  </si>
  <si>
    <t>30102</t>
  </si>
  <si>
    <t>津贴补贴</t>
  </si>
  <si>
    <t>30103</t>
  </si>
  <si>
    <t>奖金</t>
  </si>
  <si>
    <t>530129210000000002455</t>
  </si>
  <si>
    <t>事业人员支出工资</t>
  </si>
  <si>
    <t>30107</t>
  </si>
  <si>
    <t>绩效工资</t>
  </si>
  <si>
    <t>530129210000000002456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</si>
  <si>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</si>
  <si>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</si>
  <si>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</si>
  <si>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</si>
  <si>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</si>
  <si>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</si>
  <si>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</si>
  <si>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</si>
  <si>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</si>
  <si>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</si>
  <si>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</si>
  <si>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530129210000000004768</t>
  </si>
  <si>
    <t>30217</t>
  </si>
  <si>
    <t>530129231100001413463</t>
  </si>
  <si>
    <t>行政人员绩效奖励</t>
  </si>
  <si>
    <t>530129231100001413508</t>
  </si>
  <si>
    <t>事业人员绩效奖励</t>
  </si>
  <si>
    <t>530129231100001413509</t>
  </si>
  <si>
    <t>其他财政补助人员生活补助</t>
  </si>
  <si>
    <t>30305</t>
  </si>
  <si>
    <t>生活补助</t>
  </si>
  <si>
    <t>530129231100001413513</t>
  </si>
  <si>
    <t>其他商品服务支出</t>
  </si>
  <si>
    <t>30226</t>
  </si>
  <si>
    <t>劳务费</t>
  </si>
  <si>
    <t>530129231100001413514</t>
  </si>
  <si>
    <t>乡镇消防经费</t>
  </si>
  <si>
    <t>预算05-1表</t>
  </si>
  <si>
    <t>项目分类</t>
  </si>
  <si>
    <t>项目单位</t>
  </si>
  <si>
    <t>经济科目编码</t>
  </si>
  <si>
    <t>经济科目名称</t>
  </si>
  <si>
    <t>本年拨款</t>
  </si>
  <si>
    <t>其中：本次下达</t>
  </si>
  <si>
    <t>对个人和家庭的补助</t>
  </si>
  <si>
    <t>530129261100005136895</t>
  </si>
  <si>
    <t>凤合镇2026年村委会“大岗位”正职人员工资的资金</t>
  </si>
  <si>
    <t>530129261100005136910</t>
  </si>
  <si>
    <t>凤合镇2026年村委会“大岗位”人员工资除正职以外其他人员的工资资金</t>
  </si>
  <si>
    <t>530129261100005136936</t>
  </si>
  <si>
    <t>凤合镇2026年村委会“监委委员补助资金</t>
  </si>
  <si>
    <t>530129261100005136960</t>
  </si>
  <si>
    <t>凤合镇2026年村党支部书记、小组长岗位补贴资金</t>
  </si>
  <si>
    <t>530129261100005136963</t>
  </si>
  <si>
    <t>凤合镇2026年村干部意外伤害保险资金</t>
  </si>
  <si>
    <t>530129261100005136969</t>
  </si>
  <si>
    <t>凤合镇2026年村干部参加城乡居民养老保险缴费补贴资金</t>
  </si>
  <si>
    <t>530129261100005137082</t>
  </si>
  <si>
    <t>凤合镇2026年遗属补助资金</t>
  </si>
  <si>
    <t>其他公用支出</t>
  </si>
  <si>
    <t>530129261100005136447</t>
  </si>
  <si>
    <t>凤合镇2026年村民小组工作经费</t>
  </si>
  <si>
    <t>专项业务类</t>
  </si>
  <si>
    <t>530129251100004170054</t>
  </si>
  <si>
    <t>寻财教【2025】5号下2025年公共图书馆、美术馆、文化馆免费开放补助资金</t>
  </si>
  <si>
    <t>530129251100004296133</t>
  </si>
  <si>
    <t>寻财农【2025】41号下寻甸县2025年上海市对口帮扶云南省项目资金</t>
  </si>
  <si>
    <t>31005</t>
  </si>
  <si>
    <t>基础设施建设</t>
  </si>
  <si>
    <t>530129251100004372989</t>
  </si>
  <si>
    <t>昆财农〔2025〕52号下寻财农〔2025〕57号寻甸县2025年市级高标准农田建后管护资金</t>
  </si>
  <si>
    <t>30213</t>
  </si>
  <si>
    <t>维修（护）费</t>
  </si>
  <si>
    <t>530129251100004404592</t>
  </si>
  <si>
    <t>昆明市广播电视局拨大麦地2025年驻村队员工作经费</t>
  </si>
  <si>
    <t>530129251100004404608</t>
  </si>
  <si>
    <t>县水务局拨2024年农业水价收费返还资金</t>
  </si>
  <si>
    <t>530129251100004448536</t>
  </si>
  <si>
    <t>昆明市交通运输综合行政执法支队拨新城缪阳工作经费</t>
  </si>
  <si>
    <t>530129251100004466125</t>
  </si>
  <si>
    <t>昆财农〔2025〕106号下寻财农〔2025〕82号中央和省级农村综合改革转移支付资金</t>
  </si>
  <si>
    <t>30905</t>
  </si>
  <si>
    <t>530129251100004503180</t>
  </si>
  <si>
    <t>寻财教〔2025〕90号2025年中央补助地方公共文化服务体系（文化口）建设资金</t>
  </si>
  <si>
    <t>30216</t>
  </si>
  <si>
    <t>培训费</t>
  </si>
  <si>
    <t>530129251100004511763</t>
  </si>
  <si>
    <t>寻财教〔2025〕72号2025年省级广播电视事业发展专项资金</t>
  </si>
  <si>
    <t>530129251100004611368</t>
  </si>
  <si>
    <t>寻财资〔2025〕4号拨付2025年国有企业退休人员社会化管理中央补助资金</t>
  </si>
  <si>
    <t>530129251100004656372</t>
  </si>
  <si>
    <t>寻甸县红十字会定向凤合镇助学及公益事业捐款资金</t>
  </si>
  <si>
    <t>530129251100004716165</t>
  </si>
  <si>
    <t>市广播电视局拨大麦地2025年驻村队员工作经费</t>
  </si>
  <si>
    <t>530129251100004716206</t>
  </si>
  <si>
    <t>市广播电视局拨大麦地2026年驻村队员工作经费</t>
  </si>
  <si>
    <t>530129251100004716211</t>
  </si>
  <si>
    <t>寻甸县粮食收储拨驻村工作经费</t>
  </si>
  <si>
    <t>530129251100004716235</t>
  </si>
  <si>
    <t>上海市老年基金会普陀区代表颐长敬老院捐赠新城村内道路建设资金</t>
  </si>
  <si>
    <t>530129251100004716239</t>
  </si>
  <si>
    <t>上海市老年基金会普陀区代表颐长敬老院捐赠多姑茨菇地村蓄水池建设资金</t>
  </si>
  <si>
    <t>530129251100004716248</t>
  </si>
  <si>
    <t>上海市老年基金会普陀区代表颐长敬老院捐赠杨家湾税房村猕猴桃基地节水滴灌设施建设资金</t>
  </si>
  <si>
    <t>530129251100004730844</t>
  </si>
  <si>
    <t>昆明市保密局拨驻村工作经费</t>
  </si>
  <si>
    <t>530129251100004762862</t>
  </si>
  <si>
    <t>寻财教〔2025〕125号2025年美术馆公共图书馆文化馆免费开放省级专项资金</t>
  </si>
  <si>
    <t>530129261100005297818</t>
  </si>
  <si>
    <t>昆财农〔2025〕166号下寻财农〔2026〕5号2026年农村饮水安全维修养护资金</t>
  </si>
  <si>
    <t>事业发展类</t>
  </si>
  <si>
    <t>530129251100004125933</t>
  </si>
  <si>
    <t>县红十字会拨定向凤合水库维护捐款资金</t>
  </si>
  <si>
    <t>530129251100004127029</t>
  </si>
  <si>
    <t>昆明市慈善总会拨驻村工作队员经费</t>
  </si>
  <si>
    <t>530129251100004262057</t>
  </si>
  <si>
    <t>个人所得税手续经费</t>
  </si>
  <si>
    <t>530129251100004262201</t>
  </si>
  <si>
    <t>寻甸法院拨付大麦地合理大箐驻村工作经费</t>
  </si>
  <si>
    <t>530129251100004329200</t>
  </si>
  <si>
    <t>昆明市医保局付凤合驻村干部刘兰堰工作经费</t>
  </si>
  <si>
    <t>530129251100004352952</t>
  </si>
  <si>
    <t>寻财教〔2025〕48号2025年中央支持地方公共文化服务体系建设（广电口）补助资金</t>
  </si>
  <si>
    <t>530129251100004352995</t>
  </si>
  <si>
    <t>寻财教〔2025〕41号下达2025年度美术馆、公共图书馆、文化馆免费开放市级补助资金</t>
  </si>
  <si>
    <t>530129251100004368115</t>
  </si>
  <si>
    <t>2022年种植业保险工作经费</t>
  </si>
  <si>
    <t>530129251100004420549</t>
  </si>
  <si>
    <t>县红十字会定向2024年绿美乡村项目建设资金</t>
  </si>
  <si>
    <t>30306</t>
  </si>
  <si>
    <t>救济费</t>
  </si>
  <si>
    <t>530129251100004430794</t>
  </si>
  <si>
    <t>寻财教〔2025〕68号2025年区域创新能力提升（科技特派员）第一批专项资金</t>
  </si>
  <si>
    <t>530129251100004751640</t>
  </si>
  <si>
    <t>2024年中央政策性种植险工作经费</t>
  </si>
  <si>
    <t>530129261100005136364</t>
  </si>
  <si>
    <t>凤合镇2026年村委会党建工作经费</t>
  </si>
  <si>
    <t>30215</t>
  </si>
  <si>
    <t>会议费</t>
  </si>
  <si>
    <t>530129261100005142074</t>
  </si>
  <si>
    <t>凤合镇2026年换届工作经费</t>
  </si>
  <si>
    <t>530129261100005142754</t>
  </si>
  <si>
    <t>凤合镇2026年非税收入资金</t>
  </si>
  <si>
    <t>预算05-2表</t>
  </si>
  <si>
    <t>项目年度绩效目标</t>
  </si>
  <si>
    <t>一级指标</t>
  </si>
  <si>
    <t>二级指标</t>
  </si>
  <si>
    <t>三级指标</t>
  </si>
  <si>
    <t>指标性质</t>
  </si>
  <si>
    <t>指标值</t>
  </si>
  <si>
    <t>度量单位</t>
  </si>
  <si>
    <t>指标属性</t>
  </si>
  <si>
    <t>指标内容</t>
  </si>
  <si>
    <t>确保2026年村委会党建工作的顺利开展</t>
  </si>
  <si>
    <t>产出指标</t>
  </si>
  <si>
    <t>数量指标</t>
  </si>
  <si>
    <t>确保13个村委会党建工作正常开展</t>
  </si>
  <si>
    <t>=</t>
  </si>
  <si>
    <t>个</t>
  </si>
  <si>
    <t>定量指标</t>
  </si>
  <si>
    <t>质量指标</t>
  </si>
  <si>
    <t>确保各村委会工作按质按量完成</t>
  </si>
  <si>
    <t>100</t>
  </si>
  <si>
    <t>%</t>
  </si>
  <si>
    <t>确保各村委会工作100%完成</t>
  </si>
  <si>
    <t>时效指标</t>
  </si>
  <si>
    <t>2026年12月31日之前完成经费拨付</t>
  </si>
  <si>
    <t>&lt;=</t>
  </si>
  <si>
    <t>2026年12月31日</t>
  </si>
  <si>
    <t>年-月-日</t>
  </si>
  <si>
    <t>各村委会党建经费在2026年12月31日之前完成拨付</t>
  </si>
  <si>
    <t>效益指标</t>
  </si>
  <si>
    <t>社会效益</t>
  </si>
  <si>
    <t>切实做到为人民群众服务，提高人民幸福感、获得感</t>
  </si>
  <si>
    <t>保障基层人员村委会工资</t>
  </si>
  <si>
    <t>按时发放</t>
  </si>
  <si>
    <t>促进基层治理长治久安</t>
  </si>
  <si>
    <t>满意度指标</t>
  </si>
  <si>
    <t>服务对象满意度</t>
  </si>
  <si>
    <t>达到受众满意度</t>
  </si>
  <si>
    <t>成本指标</t>
  </si>
  <si>
    <t>经济成本指标</t>
  </si>
  <si>
    <t>控制经济成本</t>
  </si>
  <si>
    <t>为大岗位人员每人每年补助养老保险1200元，为他们提供养老保障。</t>
  </si>
  <si>
    <t>大岗位130人全部购买养老保险</t>
  </si>
  <si>
    <t>1200</t>
  </si>
  <si>
    <t>元/人年</t>
  </si>
  <si>
    <t>大岗位130人全部购买养老保险，每人每年1200元。</t>
  </si>
  <si>
    <t>村委会大岗位人员养老保障</t>
  </si>
  <si>
    <t>村委会大岗位人员养老保障实现100%</t>
  </si>
  <si>
    <t>大岗位人员满意度</t>
  </si>
  <si>
    <t>&gt;=</t>
  </si>
  <si>
    <t>95</t>
  </si>
  <si>
    <t>大岗位人员满意度达到95%</t>
  </si>
  <si>
    <t xml:space="preserve">促进基层治理长治久安
</t>
  </si>
  <si>
    <t>控制经济成本按标准执行</t>
  </si>
  <si>
    <t>按时完成</t>
  </si>
  <si>
    <t>达到预期社会效益</t>
  </si>
  <si>
    <t>确保2026年126个村小组工作正常开展。</t>
  </si>
  <si>
    <t>全镇146个村小组全部覆盖</t>
  </si>
  <si>
    <t>146</t>
  </si>
  <si>
    <t>元/个</t>
  </si>
  <si>
    <t>全镇146个村小组全部覆盖，共146000元</t>
  </si>
  <si>
    <t>2026年12月31日前使用完成</t>
  </si>
  <si>
    <t>2026年12月31日前使用完成。</t>
  </si>
  <si>
    <t>做好村小组的公益事业，维护人民群众利益</t>
  </si>
  <si>
    <t>受益群众满意度</t>
  </si>
  <si>
    <t>90</t>
  </si>
  <si>
    <t>受益群众满意度不低于90%</t>
  </si>
  <si>
    <t>确保遗属补助按时足额发放。</t>
  </si>
  <si>
    <t>足额发放直属补助</t>
  </si>
  <si>
    <t>3521</t>
  </si>
  <si>
    <t>元/月</t>
  </si>
  <si>
    <t>足额发放直属补助5个人，每个月3521元。</t>
  </si>
  <si>
    <t>每个月月底及时发放</t>
  </si>
  <si>
    <t>每个月月底及时发放3521元。</t>
  </si>
  <si>
    <t>提高领取遗属补助人员幸福度</t>
  </si>
  <si>
    <t>提高领取遗属补助人员幸福度不低于90%</t>
  </si>
  <si>
    <t>领取遗属补助人员满意度</t>
  </si>
  <si>
    <t>领取遗属补助人员满意度不低于90%</t>
  </si>
  <si>
    <t>多姑村委会小奢奢、小茨姑地村新建取水池1立方米1座、dn25镀锌钢管4300米、小奢者100m2储水池漏水修缮、小奢奢至小茨姑地DN20主管1200米</t>
  </si>
  <si>
    <t>新建取水池</t>
  </si>
  <si>
    <t>1座</t>
  </si>
  <si>
    <t>座</t>
  </si>
  <si>
    <t>储水池修缮</t>
  </si>
  <si>
    <t>安装DN25镀锌钢管</t>
  </si>
  <si>
    <t>4300米</t>
  </si>
  <si>
    <t>米</t>
  </si>
  <si>
    <t>安装DN20管</t>
  </si>
  <si>
    <t>1200米</t>
  </si>
  <si>
    <t>项目工程验收合格率（100%）</t>
  </si>
  <si>
    <t>100%</t>
  </si>
  <si>
    <t>项目工程完成及时率（100%）</t>
  </si>
  <si>
    <t>项目启动时间</t>
  </si>
  <si>
    <t>2026年1月</t>
  </si>
  <si>
    <t>年月</t>
  </si>
  <si>
    <t>项目完成时间</t>
  </si>
  <si>
    <t>2026年6月</t>
  </si>
  <si>
    <t>项目投入时间</t>
  </si>
  <si>
    <t>6月</t>
  </si>
  <si>
    <t>月</t>
  </si>
  <si>
    <t>解决饮水安全问题户数</t>
  </si>
  <si>
    <t>64户</t>
  </si>
  <si>
    <t>户</t>
  </si>
  <si>
    <t>解决饮水安全问题人数</t>
  </si>
  <si>
    <t>361人</t>
  </si>
  <si>
    <t>人</t>
  </si>
  <si>
    <t>生态效益</t>
  </si>
  <si>
    <t>林草植被恢复率</t>
  </si>
  <si>
    <t>98%</t>
  </si>
  <si>
    <t>水土流失治理度</t>
  </si>
  <si>
    <t>受益人口满意度</t>
  </si>
  <si>
    <t>购买村委会大岗位人员的人身意外伤害险，为他们提供安全保障。</t>
  </si>
  <si>
    <t>130个村委会大岗位人员都购买意外伤害险</t>
  </si>
  <si>
    <t>50</t>
  </si>
  <si>
    <t>130个村委会大岗位人员都购买意外伤害险，每人每年50元。</t>
  </si>
  <si>
    <t>提高受益人民幸福感</t>
  </si>
  <si>
    <t>提高受益人民幸福感不低于95%</t>
  </si>
  <si>
    <t>受益人群满意度</t>
  </si>
  <si>
    <t>受益人群满意度不低于90%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</si>
  <si>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</si>
  <si>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</si>
  <si>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</si>
  <si>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</si>
  <si>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</si>
  <si>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</si>
  <si>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</si>
  <si>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</si>
  <si>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</si>
  <si>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</si>
  <si>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</si>
  <si>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</si>
  <si>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</si>
  <si>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</si>
  <si>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</si>
  <si>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</si>
  <si>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</si>
  <si>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</si>
  <si>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</si>
  <si>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</si>
  <si>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</si>
  <si>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</si>
  <si>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</si>
  <si>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</si>
  <si>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</si>
  <si>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</si>
  <si>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</si>
  <si>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</si>
  <si>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</si>
  <si>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</si>
  <si>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</si>
  <si>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</si>
  <si>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</si>
  <si>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</si>
  <si>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</si>
  <si>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</si>
  <si>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</si>
  <si>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</si>
  <si>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</si>
  <si>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</si>
  <si>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</si>
  <si>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</si>
  <si>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</si>
  <si>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</si>
  <si>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</si>
  <si>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</si>
  <si>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</si>
  <si>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</si>
  <si>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</si>
  <si>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</si>
  <si>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</si>
  <si>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</si>
  <si>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</si>
  <si>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</si>
  <si>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</si>
  <si>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</si>
  <si>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</si>
  <si>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寻甸回族彝族自治县凤合镇财政所</t>
  </si>
  <si>
    <t>预算12表</t>
  </si>
  <si>
    <t>项目级次</t>
  </si>
  <si>
    <t>114 对个人和家庭的补助</t>
  </si>
  <si>
    <t>本级</t>
  </si>
  <si>
    <t>216 其他公用支出</t>
  </si>
  <si>
    <t>311 专项业务类</t>
  </si>
  <si>
    <t>313 事业发展类</t>
  </si>
  <si>
    <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</si>
</sst>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4" borderId="18" applyNumberFormat="0" applyAlignment="0" applyProtection="0">
      <alignment vertical="center"/>
    </xf>
    <xf numFmtId="0" fontId="24" fillId="5" borderId="19" applyNumberFormat="0" applyAlignment="0" applyProtection="0">
      <alignment vertical="center"/>
    </xf>
    <xf numFmtId="0" fontId="25" fillId="5" borderId="18" applyNumberFormat="0" applyAlignment="0" applyProtection="0">
      <alignment vertical="center"/>
    </xf>
    <xf numFmtId="0" fontId="26" fillId="6"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2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wrapText="1"/>
      <protection locked="0"/>
    </xf>
    <xf numFmtId="4" fontId="2" fillId="0" borderId="8" xfId="0" applyNumberFormat="1" applyFont="1" applyFill="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8" xfId="0" applyFont="1" applyFill="1" applyBorder="1" applyAlignment="1">
      <alignment horizontal="left" vertical="center" wrapText="1"/>
    </xf>
    <xf numFmtId="4" fontId="2" fillId="0" borderId="8" xfId="0" applyNumberFormat="1" applyFont="1" applyFill="1" applyBorder="1" applyAlignment="1">
      <alignment horizontal="right" vertical="center" wrapText="1"/>
    </xf>
    <xf numFmtId="0" fontId="2" fillId="0" borderId="8" xfId="0" applyFont="1" applyFill="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Fill="1" applyBorder="1" applyAlignment="1">
      <alignment horizontal="right" vertical="center"/>
    </xf>
    <xf numFmtId="4" fontId="5" fillId="0" borderId="7" xfId="54" applyNumberFormat="1" applyFont="1" applyBorder="1">
      <alignment horizontal="right" vertical="center"/>
    </xf>
    <xf numFmtId="4" fontId="2" fillId="0" borderId="7" xfId="0" applyNumberFormat="1" applyFont="1" applyBorder="1" applyAlignment="1">
      <alignment horizontal="right" vertical="center" wrapText="1"/>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0" borderId="7" xfId="0" applyFont="1" applyBorder="1" applyAlignment="1" applyProtection="1">
      <alignment horizontal="left" vertical="center" wrapText="1"/>
      <protection locked="0"/>
    </xf>
    <xf numFmtId="0" fontId="2" fillId="0" borderId="7" xfId="0" applyFont="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8" xfId="0" applyFont="1" applyFill="1" applyBorder="1" applyAlignment="1">
      <alignment horizontal="left" vertical="center" wrapText="1" indent="1"/>
    </xf>
    <xf numFmtId="0" fontId="1" fillId="0" borderId="0" xfId="0" applyFont="1" applyBorder="1" applyAlignment="1">
      <alignment vertical="top"/>
    </xf>
    <xf numFmtId="0" fontId="2" fillId="0" borderId="8" xfId="0" applyFont="1" applyFill="1" applyBorder="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78" fontId="5" fillId="0" borderId="7" xfId="54" applyFont="1" applyFill="1" applyBorder="1" applyAlignment="1">
      <alignment horizontal="right" vertical="center"/>
    </xf>
    <xf numFmtId="178" fontId="5" fillId="0" borderId="8" xfId="0" applyNumberFormat="1" applyFont="1" applyFill="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8" xfId="0" applyFont="1" applyFill="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8" xfId="0" applyFont="1" applyFill="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8" xfId="0" applyNumberFormat="1" applyFont="1" applyFill="1" applyBorder="1" applyAlignment="1">
      <alignment horizontal="right" vertical="center"/>
    </xf>
    <xf numFmtId="0" fontId="0" fillId="0" borderId="0" xfId="0" applyFont="1" applyFill="1" applyBorder="1"/>
    <xf numFmtId="0" fontId="0" fillId="0" borderId="0" xfId="0" applyFont="1" applyFill="1" applyBorder="1"/>
    <xf numFmtId="0" fontId="0" fillId="0" borderId="0" xfId="0" applyFont="1" applyFill="1" applyBorder="1" applyAlignment="1">
      <alignment horizontal="center" vertical="center"/>
    </xf>
    <xf numFmtId="0" fontId="1" fillId="0" borderId="0"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8" xfId="0" applyFont="1" applyFill="1" applyBorder="1" applyAlignment="1">
      <alignment horizontal="left" vertical="center" wrapText="1"/>
    </xf>
    <xf numFmtId="178" fontId="5" fillId="0" borderId="7" xfId="54" applyFont="1" applyFill="1" applyBorder="1" applyAlignment="1">
      <alignment horizontal="right" vertical="center"/>
    </xf>
    <xf numFmtId="0" fontId="2" fillId="0" borderId="8" xfId="0" applyFont="1" applyFill="1" applyBorder="1" applyAlignment="1">
      <alignment horizontal="left" vertical="center" wrapText="1" indent="1"/>
    </xf>
    <xf numFmtId="0" fontId="2" fillId="0" borderId="8" xfId="0" applyFont="1" applyFill="1" applyBorder="1" applyAlignment="1">
      <alignment horizontal="left" vertical="center" wrapText="1" indent="2"/>
    </xf>
    <xf numFmtId="178" fontId="5" fillId="0" borderId="7" xfId="54" applyFont="1" applyFill="1" applyBorder="1" applyAlignment="1">
      <alignment horizontal="right"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178" fontId="5" fillId="0" borderId="7" xfId="0" applyNumberFormat="1" applyFont="1" applyFill="1" applyBorder="1" applyAlignment="1">
      <alignment horizontal="right" vertical="center"/>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3" activePane="bottomLeft" state="frozen"/>
      <selection/>
      <selection pane="bottomLeft" activeCell="B7" sqref="B7"/>
    </sheetView>
  </sheetViews>
  <sheetFormatPr defaultColWidth="8.575" defaultRowHeight="12.75" customHeight="1" outlineLevelCol="3"/>
  <cols>
    <col min="1" max="4" width="41" customWidth="1"/>
  </cols>
  <sheetData>
    <row r="1" customHeight="1" spans="1:4">
      <c r="A1" s="1"/>
      <c r="B1" s="1"/>
      <c r="C1" s="1"/>
      <c r="D1" s="1"/>
    </row>
    <row r="2" ht="15" customHeight="1" spans="1:4">
      <c r="A2" s="49"/>
      <c r="B2" s="49"/>
      <c r="C2" s="49"/>
      <c r="D2" s="69" t="s">
        <v>0</v>
      </c>
    </row>
    <row r="3" ht="41.25" customHeight="1" spans="1:1">
      <c r="A3" s="44" t="str">
        <f>"2026"&amp;"年部门财务收支预算总表"</f>
        <v>2026年部门财务收支预算总表</v>
      </c>
    </row>
    <row r="4" ht="17.25" customHeight="1" spans="1:4">
      <c r="A4" s="47" t="str">
        <f>"单位名称："&amp;"寻甸回族彝族自治县凤合镇人民政府"</f>
        <v>单位名称：寻甸回族彝族自治县凤合镇人民政府</v>
      </c>
      <c r="B4" s="169"/>
      <c r="D4" s="148" t="s">
        <v>1</v>
      </c>
    </row>
    <row r="5" ht="23.25" customHeight="1" spans="1:4">
      <c r="A5" s="170" t="s">
        <v>2</v>
      </c>
      <c r="B5" s="171"/>
      <c r="C5" s="170" t="s">
        <v>3</v>
      </c>
      <c r="D5" s="171"/>
    </row>
    <row r="6" ht="24" customHeight="1" spans="1:4">
      <c r="A6" s="170" t="s">
        <v>4</v>
      </c>
      <c r="B6" s="170" t="s">
        <v>5</v>
      </c>
      <c r="C6" s="170" t="s">
        <v>6</v>
      </c>
      <c r="D6" s="170" t="s">
        <v>5</v>
      </c>
    </row>
    <row r="7" ht="17.25" customHeight="1" spans="1:4">
      <c r="A7" s="172" t="s">
        <v>7</v>
      </c>
      <c r="B7" s="146">
        <v>23975161.42</v>
      </c>
      <c r="C7" s="172" t="s">
        <v>8</v>
      </c>
      <c r="D7" s="146">
        <v>8596052</v>
      </c>
    </row>
    <row r="8" ht="17.25" customHeight="1" spans="1:4">
      <c r="A8" s="172" t="s">
        <v>9</v>
      </c>
      <c r="B8" s="85"/>
      <c r="C8" s="172" t="s">
        <v>10</v>
      </c>
      <c r="D8" s="85"/>
    </row>
    <row r="9" ht="17.25" customHeight="1" spans="1:4">
      <c r="A9" s="172" t="s">
        <v>11</v>
      </c>
      <c r="B9" s="85"/>
      <c r="C9" s="219" t="s">
        <v>12</v>
      </c>
      <c r="D9" s="146">
        <v>10000</v>
      </c>
    </row>
    <row r="10" ht="17.25" customHeight="1" spans="1:4">
      <c r="A10" s="172" t="s">
        <v>13</v>
      </c>
      <c r="B10" s="85"/>
      <c r="C10" s="219" t="s">
        <v>14</v>
      </c>
      <c r="D10" s="85"/>
    </row>
    <row r="11" ht="17.25" customHeight="1" spans="1:4">
      <c r="A11" s="172" t="s">
        <v>15</v>
      </c>
      <c r="B11" s="85"/>
      <c r="C11" s="219" t="s">
        <v>16</v>
      </c>
      <c r="D11" s="85"/>
    </row>
    <row r="12" ht="17.25" customHeight="1" spans="1:4">
      <c r="A12" s="172" t="s">
        <v>17</v>
      </c>
      <c r="B12" s="85"/>
      <c r="C12" s="219" t="s">
        <v>18</v>
      </c>
      <c r="D12" s="146">
        <v>20000</v>
      </c>
    </row>
    <row r="13" ht="17.25" customHeight="1" spans="1:4">
      <c r="A13" s="172" t="s">
        <v>19</v>
      </c>
      <c r="B13" s="85"/>
      <c r="C13" s="61" t="s">
        <v>20</v>
      </c>
      <c r="D13" s="146">
        <v>78247.78</v>
      </c>
    </row>
    <row r="14" ht="17.25" customHeight="1" spans="1:4">
      <c r="A14" s="172" t="s">
        <v>21</v>
      </c>
      <c r="B14" s="85"/>
      <c r="C14" s="61" t="s">
        <v>22</v>
      </c>
      <c r="D14" s="146">
        <v>1891535.52</v>
      </c>
    </row>
    <row r="15" ht="17.25" customHeight="1" spans="1:4">
      <c r="A15" s="172" t="s">
        <v>23</v>
      </c>
      <c r="B15" s="85"/>
      <c r="C15" s="61" t="s">
        <v>24</v>
      </c>
      <c r="D15" s="146">
        <v>1447065.26</v>
      </c>
    </row>
    <row r="16" ht="17.25" customHeight="1" spans="1:4">
      <c r="A16" s="172" t="s">
        <v>25</v>
      </c>
      <c r="B16" s="85"/>
      <c r="C16" s="61" t="s">
        <v>26</v>
      </c>
      <c r="D16" s="85"/>
    </row>
    <row r="17" ht="17.25" customHeight="1" spans="1:4">
      <c r="A17" s="173"/>
      <c r="B17" s="85"/>
      <c r="C17" s="61" t="s">
        <v>27</v>
      </c>
      <c r="D17" s="85"/>
    </row>
    <row r="18" ht="17.25" customHeight="1" spans="1:4">
      <c r="A18" s="174"/>
      <c r="B18" s="85"/>
      <c r="C18" s="61" t="s">
        <v>28</v>
      </c>
      <c r="D18" s="146">
        <v>11797024</v>
      </c>
    </row>
    <row r="19" ht="17.25" customHeight="1" spans="1:4">
      <c r="A19" s="174"/>
      <c r="B19" s="85"/>
      <c r="C19" s="61" t="s">
        <v>29</v>
      </c>
      <c r="D19" s="85"/>
    </row>
    <row r="20" ht="17.25" customHeight="1" spans="1:4">
      <c r="A20" s="174"/>
      <c r="B20" s="85"/>
      <c r="C20" s="61" t="s">
        <v>30</v>
      </c>
      <c r="D20" s="85"/>
    </row>
    <row r="21" ht="17.25" customHeight="1" spans="1:4">
      <c r="A21" s="174"/>
      <c r="B21" s="85"/>
      <c r="C21" s="61" t="s">
        <v>31</v>
      </c>
      <c r="D21" s="85"/>
    </row>
    <row r="22" ht="17.25" customHeight="1" spans="1:4">
      <c r="A22" s="174"/>
      <c r="B22" s="85"/>
      <c r="C22" s="61" t="s">
        <v>32</v>
      </c>
      <c r="D22" s="85"/>
    </row>
    <row r="23" ht="17.25" customHeight="1" spans="1:4">
      <c r="A23" s="174"/>
      <c r="B23" s="85"/>
      <c r="C23" s="61" t="s">
        <v>33</v>
      </c>
      <c r="D23" s="85"/>
    </row>
    <row r="24" ht="17.25" customHeight="1" spans="1:4">
      <c r="A24" s="174"/>
      <c r="B24" s="85"/>
      <c r="C24" s="61" t="s">
        <v>34</v>
      </c>
      <c r="D24" s="85"/>
    </row>
    <row r="25" ht="17.25" customHeight="1" spans="1:4">
      <c r="A25" s="174"/>
      <c r="B25" s="85"/>
      <c r="C25" s="61" t="s">
        <v>35</v>
      </c>
      <c r="D25" s="146">
        <v>1233863.64</v>
      </c>
    </row>
    <row r="26" ht="17.25" customHeight="1" spans="1:4">
      <c r="A26" s="174"/>
      <c r="B26" s="85"/>
      <c r="C26" s="61" t="s">
        <v>36</v>
      </c>
      <c r="D26" s="85"/>
    </row>
    <row r="27" ht="17.25" customHeight="1" spans="1:4">
      <c r="A27" s="174"/>
      <c r="B27" s="85"/>
      <c r="C27" s="173" t="s">
        <v>37</v>
      </c>
      <c r="D27" s="146">
        <v>7424</v>
      </c>
    </row>
    <row r="28" ht="17.25" customHeight="1" spans="1:4">
      <c r="A28" s="174"/>
      <c r="B28" s="85"/>
      <c r="C28" s="61" t="s">
        <v>38</v>
      </c>
      <c r="D28" s="146">
        <v>20000</v>
      </c>
    </row>
    <row r="29" ht="16.5" customHeight="1" spans="1:4">
      <c r="A29" s="174"/>
      <c r="B29" s="85"/>
      <c r="C29" s="61" t="s">
        <v>39</v>
      </c>
      <c r="D29" s="85"/>
    </row>
    <row r="30" ht="16.5" customHeight="1" spans="1:4">
      <c r="A30" s="174"/>
      <c r="B30" s="85"/>
      <c r="C30" s="173" t="s">
        <v>40</v>
      </c>
      <c r="D30" s="85"/>
    </row>
    <row r="31" ht="17.25" customHeight="1" spans="1:4">
      <c r="A31" s="174"/>
      <c r="B31" s="85"/>
      <c r="C31" s="173" t="s">
        <v>41</v>
      </c>
      <c r="D31" s="85"/>
    </row>
    <row r="32" ht="17.25" customHeight="1" spans="1:4">
      <c r="A32" s="174"/>
      <c r="B32" s="85"/>
      <c r="C32" s="61" t="s">
        <v>42</v>
      </c>
      <c r="D32" s="85"/>
    </row>
    <row r="33" ht="16.5" customHeight="1" spans="1:4">
      <c r="A33" s="174" t="s">
        <v>43</v>
      </c>
      <c r="B33" s="146">
        <v>23975161.42</v>
      </c>
      <c r="C33" s="174" t="s">
        <v>44</v>
      </c>
      <c r="D33" s="146">
        <v>25101212.2</v>
      </c>
    </row>
    <row r="34" ht="16.5" customHeight="1" spans="1:4">
      <c r="A34" s="173" t="s">
        <v>45</v>
      </c>
      <c r="B34" s="146">
        <v>1126050.78</v>
      </c>
      <c r="C34" s="173" t="s">
        <v>46</v>
      </c>
      <c r="D34" s="85"/>
    </row>
    <row r="35" ht="16.5" customHeight="1" spans="1:4">
      <c r="A35" s="61" t="s">
        <v>47</v>
      </c>
      <c r="B35" s="146">
        <v>1126050.78</v>
      </c>
      <c r="C35" s="61" t="s">
        <v>47</v>
      </c>
      <c r="D35" s="85"/>
    </row>
    <row r="36" ht="16.5" customHeight="1" spans="1:4">
      <c r="A36" s="61" t="s">
        <v>48</v>
      </c>
      <c r="B36" s="85"/>
      <c r="C36" s="61" t="s">
        <v>49</v>
      </c>
      <c r="D36" s="85"/>
    </row>
    <row r="37" ht="16.5" customHeight="1" spans="1:4">
      <c r="A37" s="175" t="s">
        <v>50</v>
      </c>
      <c r="B37" s="146">
        <v>25101212.2</v>
      </c>
      <c r="C37" s="175" t="s">
        <v>51</v>
      </c>
      <c r="D37" s="146">
        <v>25101212.2</v>
      </c>
    </row>
  </sheetData>
  <mergeCells count="4">
    <mergeCell ref="A3:D3"/>
    <mergeCell ref="A4:B4"/>
    <mergeCell ref="A5:B5"/>
    <mergeCell ref="C5:D5"/>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4" sqref="A4:C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4">
        <v>1</v>
      </c>
      <c r="B2" s="125">
        <v>0</v>
      </c>
      <c r="C2" s="124">
        <v>1</v>
      </c>
      <c r="D2" s="126"/>
      <c r="E2" s="126"/>
      <c r="F2" s="123" t="s">
        <v>574</v>
      </c>
    </row>
    <row r="3" ht="42" customHeight="1" spans="1:6">
      <c r="A3" s="127" t="str">
        <f>"2026"&amp;"年部门政府性基金预算支出预算表"</f>
        <v>2026年部门政府性基金预算支出预算表</v>
      </c>
      <c r="B3" s="127" t="s">
        <v>575</v>
      </c>
      <c r="C3" s="128"/>
      <c r="D3" s="129"/>
      <c r="E3" s="129"/>
      <c r="F3" s="129"/>
    </row>
    <row r="4" ht="13.5" customHeight="1" spans="1:6">
      <c r="A4" s="5" t="str">
        <f>"单位名称："&amp;"寻甸回族彝族自治县凤合镇人民政府"</f>
        <v>单位名称：寻甸回族彝族自治县凤合镇人民政府</v>
      </c>
      <c r="B4" s="5" t="s">
        <v>576</v>
      </c>
      <c r="C4" s="124"/>
      <c r="D4" s="126"/>
      <c r="E4" s="126"/>
      <c r="F4" s="123" t="s">
        <v>1</v>
      </c>
    </row>
    <row r="5" ht="19.5" customHeight="1" spans="1:6">
      <c r="A5" s="130" t="s">
        <v>267</v>
      </c>
      <c r="B5" s="131" t="s">
        <v>72</v>
      </c>
      <c r="C5" s="130" t="s">
        <v>73</v>
      </c>
      <c r="D5" s="11" t="s">
        <v>577</v>
      </c>
      <c r="E5" s="12"/>
      <c r="F5" s="13"/>
    </row>
    <row r="6" ht="18.75" customHeight="1" spans="1:6">
      <c r="A6" s="132"/>
      <c r="B6" s="133"/>
      <c r="C6" s="132"/>
      <c r="D6" s="16" t="s">
        <v>55</v>
      </c>
      <c r="E6" s="11" t="s">
        <v>75</v>
      </c>
      <c r="F6" s="16" t="s">
        <v>76</v>
      </c>
    </row>
    <row r="7" ht="18.75" customHeight="1" spans="1:6">
      <c r="A7" s="73">
        <v>1</v>
      </c>
      <c r="B7" s="134" t="s">
        <v>83</v>
      </c>
      <c r="C7" s="73">
        <v>3</v>
      </c>
      <c r="D7" s="135">
        <v>4</v>
      </c>
      <c r="E7" s="135">
        <v>5</v>
      </c>
      <c r="F7" s="135">
        <v>6</v>
      </c>
    </row>
    <row r="8" ht="21" customHeight="1" spans="1:6">
      <c r="A8" s="21"/>
      <c r="B8" s="21"/>
      <c r="C8" s="21"/>
      <c r="D8" s="85"/>
      <c r="E8" s="85"/>
      <c r="F8" s="85"/>
    </row>
    <row r="9" ht="21" customHeight="1" spans="1:6">
      <c r="A9" s="21"/>
      <c r="B9" s="21"/>
      <c r="C9" s="21"/>
      <c r="D9" s="85"/>
      <c r="E9" s="85"/>
      <c r="F9" s="85"/>
    </row>
    <row r="10" ht="18.75" customHeight="1" spans="1:6">
      <c r="A10" s="136" t="s">
        <v>257</v>
      </c>
      <c r="B10" s="136" t="s">
        <v>257</v>
      </c>
      <c r="C10" s="137" t="s">
        <v>257</v>
      </c>
      <c r="D10" s="85"/>
      <c r="E10" s="85"/>
      <c r="F10" s="85"/>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A4" sqref="A4:H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9"/>
      <c r="C2" s="89"/>
      <c r="R2" s="3"/>
      <c r="S2" s="3" t="s">
        <v>578</v>
      </c>
    </row>
    <row r="3" ht="41.25" customHeight="1" spans="1:19">
      <c r="A3" s="78" t="str">
        <f>"2026"&amp;"年部门政府采购预算表"</f>
        <v>2026年部门政府采购预算表</v>
      </c>
      <c r="B3" s="71"/>
      <c r="C3" s="71"/>
      <c r="D3" s="4"/>
      <c r="E3" s="4"/>
      <c r="F3" s="4"/>
      <c r="G3" s="4"/>
      <c r="H3" s="4"/>
      <c r="I3" s="4"/>
      <c r="J3" s="4"/>
      <c r="K3" s="4"/>
      <c r="L3" s="4"/>
      <c r="M3" s="71"/>
      <c r="N3" s="4"/>
      <c r="O3" s="4"/>
      <c r="P3" s="71"/>
      <c r="Q3" s="4"/>
      <c r="R3" s="71"/>
      <c r="S3" s="71"/>
    </row>
    <row r="4" ht="18.75" customHeight="1" spans="1:19">
      <c r="A4" s="116" t="str">
        <f>"单位名称："&amp;"寻甸回族彝族自治县凤合镇人民政府"</f>
        <v>单位名称：寻甸回族彝族自治县凤合镇人民政府</v>
      </c>
      <c r="B4" s="91"/>
      <c r="C4" s="91"/>
      <c r="D4" s="7"/>
      <c r="E4" s="7"/>
      <c r="F4" s="7"/>
      <c r="G4" s="7"/>
      <c r="H4" s="7"/>
      <c r="I4" s="7"/>
      <c r="J4" s="7"/>
      <c r="K4" s="7"/>
      <c r="L4" s="7"/>
      <c r="R4" s="8"/>
      <c r="S4" s="123" t="s">
        <v>1</v>
      </c>
    </row>
    <row r="5" ht="15.75" customHeight="1" spans="1:19">
      <c r="A5" s="10" t="s">
        <v>266</v>
      </c>
      <c r="B5" s="92" t="s">
        <v>267</v>
      </c>
      <c r="C5" s="92" t="s">
        <v>579</v>
      </c>
      <c r="D5" s="93" t="s">
        <v>580</v>
      </c>
      <c r="E5" s="93" t="s">
        <v>581</v>
      </c>
      <c r="F5" s="93" t="s">
        <v>582</v>
      </c>
      <c r="G5" s="93" t="s">
        <v>583</v>
      </c>
      <c r="H5" s="93" t="s">
        <v>584</v>
      </c>
      <c r="I5" s="106" t="s">
        <v>274</v>
      </c>
      <c r="J5" s="106"/>
      <c r="K5" s="106"/>
      <c r="L5" s="106"/>
      <c r="M5" s="107"/>
      <c r="N5" s="106"/>
      <c r="O5" s="106"/>
      <c r="P5" s="86"/>
      <c r="Q5" s="106"/>
      <c r="R5" s="107"/>
      <c r="S5" s="87"/>
    </row>
    <row r="6" ht="17.25" customHeight="1" spans="1:19">
      <c r="A6" s="15"/>
      <c r="B6" s="94"/>
      <c r="C6" s="94"/>
      <c r="D6" s="95"/>
      <c r="E6" s="95"/>
      <c r="F6" s="95"/>
      <c r="G6" s="95"/>
      <c r="H6" s="95"/>
      <c r="I6" s="95" t="s">
        <v>55</v>
      </c>
      <c r="J6" s="95" t="s">
        <v>58</v>
      </c>
      <c r="K6" s="95" t="s">
        <v>585</v>
      </c>
      <c r="L6" s="95" t="s">
        <v>586</v>
      </c>
      <c r="M6" s="108" t="s">
        <v>587</v>
      </c>
      <c r="N6" s="109" t="s">
        <v>588</v>
      </c>
      <c r="O6" s="109"/>
      <c r="P6" s="114"/>
      <c r="Q6" s="109"/>
      <c r="R6" s="115"/>
      <c r="S6" s="96"/>
    </row>
    <row r="7" ht="54" customHeight="1" spans="1:19">
      <c r="A7" s="18"/>
      <c r="B7" s="96"/>
      <c r="C7" s="96"/>
      <c r="D7" s="97"/>
      <c r="E7" s="97"/>
      <c r="F7" s="97"/>
      <c r="G7" s="97"/>
      <c r="H7" s="97"/>
      <c r="I7" s="97"/>
      <c r="J7" s="97" t="s">
        <v>57</v>
      </c>
      <c r="K7" s="97"/>
      <c r="L7" s="97"/>
      <c r="M7" s="110"/>
      <c r="N7" s="97" t="s">
        <v>57</v>
      </c>
      <c r="O7" s="97" t="s">
        <v>64</v>
      </c>
      <c r="P7" s="96" t="s">
        <v>65</v>
      </c>
      <c r="Q7" s="97" t="s">
        <v>66</v>
      </c>
      <c r="R7" s="110" t="s">
        <v>67</v>
      </c>
      <c r="S7" s="96" t="s">
        <v>68</v>
      </c>
    </row>
    <row r="8" ht="18" customHeight="1" spans="1:19">
      <c r="A8" s="117">
        <v>1</v>
      </c>
      <c r="B8" s="117" t="s">
        <v>83</v>
      </c>
      <c r="C8" s="118">
        <v>3</v>
      </c>
      <c r="D8" s="118">
        <v>4</v>
      </c>
      <c r="E8" s="117">
        <v>5</v>
      </c>
      <c r="F8" s="117">
        <v>6</v>
      </c>
      <c r="G8" s="117">
        <v>7</v>
      </c>
      <c r="H8" s="117">
        <v>8</v>
      </c>
      <c r="I8" s="117">
        <v>9</v>
      </c>
      <c r="J8" s="117">
        <v>10</v>
      </c>
      <c r="K8" s="117">
        <v>11</v>
      </c>
      <c r="L8" s="117">
        <v>12</v>
      </c>
      <c r="M8" s="117">
        <v>13</v>
      </c>
      <c r="N8" s="117">
        <v>14</v>
      </c>
      <c r="O8" s="117">
        <v>15</v>
      </c>
      <c r="P8" s="117">
        <v>16</v>
      </c>
      <c r="Q8" s="117">
        <v>17</v>
      </c>
      <c r="R8" s="117">
        <v>18</v>
      </c>
      <c r="S8" s="117">
        <v>19</v>
      </c>
    </row>
    <row r="9" ht="21" customHeight="1" spans="1:19">
      <c r="A9" s="98"/>
      <c r="B9" s="99"/>
      <c r="C9" s="99"/>
      <c r="D9" s="100"/>
      <c r="E9" s="100"/>
      <c r="F9" s="100"/>
      <c r="G9" s="119"/>
      <c r="H9" s="85"/>
      <c r="I9" s="85"/>
      <c r="J9" s="85"/>
      <c r="K9" s="85"/>
      <c r="L9" s="85"/>
      <c r="M9" s="85"/>
      <c r="N9" s="85"/>
      <c r="O9" s="85"/>
      <c r="P9" s="85"/>
      <c r="Q9" s="85"/>
      <c r="R9" s="85"/>
      <c r="S9" s="85"/>
    </row>
    <row r="10" ht="21" customHeight="1" spans="1:19">
      <c r="A10" s="101" t="s">
        <v>257</v>
      </c>
      <c r="B10" s="102"/>
      <c r="C10" s="102"/>
      <c r="D10" s="103"/>
      <c r="E10" s="103"/>
      <c r="F10" s="103"/>
      <c r="G10" s="120"/>
      <c r="H10" s="85"/>
      <c r="I10" s="85"/>
      <c r="J10" s="85"/>
      <c r="K10" s="85"/>
      <c r="L10" s="85"/>
      <c r="M10" s="85"/>
      <c r="N10" s="85"/>
      <c r="O10" s="85"/>
      <c r="P10" s="85"/>
      <c r="Q10" s="85"/>
      <c r="R10" s="85"/>
      <c r="S10" s="85"/>
    </row>
    <row r="11" ht="21" customHeight="1" spans="1:19">
      <c r="A11" s="116" t="s">
        <v>589</v>
      </c>
      <c r="B11" s="5"/>
      <c r="C11" s="5"/>
      <c r="D11" s="116"/>
      <c r="E11" s="116"/>
      <c r="F11" s="116"/>
      <c r="G11" s="121"/>
      <c r="H11" s="122"/>
      <c r="I11" s="122"/>
      <c r="J11" s="122"/>
      <c r="K11" s="122"/>
      <c r="L11" s="122"/>
      <c r="M11" s="122"/>
      <c r="N11" s="122"/>
      <c r="O11" s="122"/>
      <c r="P11" s="122"/>
      <c r="Q11" s="122"/>
      <c r="R11" s="122"/>
      <c r="S11" s="122"/>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E1" workbookViewId="0">
      <pane ySplit="1" topLeftCell="A2" activePane="bottomLeft" state="frozen"/>
      <selection/>
      <selection pane="bottomLeft" activeCell="A4" sqref="A4:I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2"/>
      <c r="B2" s="89"/>
      <c r="C2" s="89"/>
      <c r="D2" s="89"/>
      <c r="E2" s="89"/>
      <c r="F2" s="89"/>
      <c r="G2" s="89"/>
      <c r="H2" s="82"/>
      <c r="I2" s="82"/>
      <c r="J2" s="82"/>
      <c r="K2" s="82"/>
      <c r="L2" s="82"/>
      <c r="M2" s="82"/>
      <c r="N2" s="104"/>
      <c r="O2" s="82"/>
      <c r="P2" s="82"/>
      <c r="Q2" s="89"/>
      <c r="R2" s="82"/>
      <c r="S2" s="112"/>
      <c r="T2" s="112" t="s">
        <v>590</v>
      </c>
    </row>
    <row r="3" ht="41.25" customHeight="1" spans="1:20">
      <c r="A3" s="78" t="str">
        <f>"2026"&amp;"年部门政府购买服务预算表"</f>
        <v>2026年部门政府购买服务预算表</v>
      </c>
      <c r="B3" s="71"/>
      <c r="C3" s="71"/>
      <c r="D3" s="71"/>
      <c r="E3" s="71"/>
      <c r="F3" s="71"/>
      <c r="G3" s="71"/>
      <c r="H3" s="90"/>
      <c r="I3" s="90"/>
      <c r="J3" s="90"/>
      <c r="K3" s="90"/>
      <c r="L3" s="90"/>
      <c r="M3" s="90"/>
      <c r="N3" s="105"/>
      <c r="O3" s="90"/>
      <c r="P3" s="90"/>
      <c r="Q3" s="71"/>
      <c r="R3" s="90"/>
      <c r="S3" s="105"/>
      <c r="T3" s="71"/>
    </row>
    <row r="4" ht="22.5" customHeight="1" spans="1:20">
      <c r="A4" s="79" t="str">
        <f>"单位名称："&amp;"寻甸回族彝族自治县凤合镇人民政府"</f>
        <v>单位名称：寻甸回族彝族自治县凤合镇人民政府</v>
      </c>
      <c r="B4" s="91"/>
      <c r="C4" s="91"/>
      <c r="D4" s="91"/>
      <c r="E4" s="91"/>
      <c r="F4" s="91"/>
      <c r="G4" s="91"/>
      <c r="H4" s="80"/>
      <c r="I4" s="80"/>
      <c r="J4" s="80"/>
      <c r="K4" s="80"/>
      <c r="L4" s="80"/>
      <c r="M4" s="80"/>
      <c r="N4" s="104"/>
      <c r="O4" s="82"/>
      <c r="P4" s="82"/>
      <c r="Q4" s="89"/>
      <c r="R4" s="82"/>
      <c r="S4" s="113"/>
      <c r="T4" s="112" t="s">
        <v>1</v>
      </c>
    </row>
    <row r="5" ht="24" customHeight="1" spans="1:20">
      <c r="A5" s="10" t="s">
        <v>266</v>
      </c>
      <c r="B5" s="92" t="s">
        <v>267</v>
      </c>
      <c r="C5" s="92" t="s">
        <v>579</v>
      </c>
      <c r="D5" s="92" t="s">
        <v>591</v>
      </c>
      <c r="E5" s="92" t="s">
        <v>592</v>
      </c>
      <c r="F5" s="92" t="s">
        <v>593</v>
      </c>
      <c r="G5" s="92" t="s">
        <v>594</v>
      </c>
      <c r="H5" s="93" t="s">
        <v>595</v>
      </c>
      <c r="I5" s="93" t="s">
        <v>596</v>
      </c>
      <c r="J5" s="106" t="s">
        <v>274</v>
      </c>
      <c r="K5" s="106"/>
      <c r="L5" s="106"/>
      <c r="M5" s="106"/>
      <c r="N5" s="107"/>
      <c r="O5" s="106"/>
      <c r="P5" s="106"/>
      <c r="Q5" s="86"/>
      <c r="R5" s="106"/>
      <c r="S5" s="107"/>
      <c r="T5" s="87"/>
    </row>
    <row r="6" ht="24" customHeight="1" spans="1:20">
      <c r="A6" s="15"/>
      <c r="B6" s="94"/>
      <c r="C6" s="94"/>
      <c r="D6" s="94"/>
      <c r="E6" s="94"/>
      <c r="F6" s="94"/>
      <c r="G6" s="94"/>
      <c r="H6" s="95"/>
      <c r="I6" s="95"/>
      <c r="J6" s="95" t="s">
        <v>55</v>
      </c>
      <c r="K6" s="95" t="s">
        <v>58</v>
      </c>
      <c r="L6" s="95" t="s">
        <v>585</v>
      </c>
      <c r="M6" s="95" t="s">
        <v>586</v>
      </c>
      <c r="N6" s="108" t="s">
        <v>587</v>
      </c>
      <c r="O6" s="109" t="s">
        <v>588</v>
      </c>
      <c r="P6" s="109"/>
      <c r="Q6" s="114"/>
      <c r="R6" s="109"/>
      <c r="S6" s="115"/>
      <c r="T6" s="96"/>
    </row>
    <row r="7" ht="54" customHeight="1" spans="1:20">
      <c r="A7" s="18"/>
      <c r="B7" s="96"/>
      <c r="C7" s="96"/>
      <c r="D7" s="96"/>
      <c r="E7" s="96"/>
      <c r="F7" s="96"/>
      <c r="G7" s="96"/>
      <c r="H7" s="97"/>
      <c r="I7" s="97"/>
      <c r="J7" s="97"/>
      <c r="K7" s="97" t="s">
        <v>57</v>
      </c>
      <c r="L7" s="97"/>
      <c r="M7" s="97"/>
      <c r="N7" s="110"/>
      <c r="O7" s="97" t="s">
        <v>57</v>
      </c>
      <c r="P7" s="97" t="s">
        <v>64</v>
      </c>
      <c r="Q7" s="96" t="s">
        <v>65</v>
      </c>
      <c r="R7" s="97" t="s">
        <v>66</v>
      </c>
      <c r="S7" s="110" t="s">
        <v>67</v>
      </c>
      <c r="T7" s="96" t="s">
        <v>68</v>
      </c>
    </row>
    <row r="8" ht="17.25" customHeight="1" spans="1:20">
      <c r="A8" s="19">
        <v>1</v>
      </c>
      <c r="B8" s="96">
        <v>2</v>
      </c>
      <c r="C8" s="19">
        <v>3</v>
      </c>
      <c r="D8" s="19">
        <v>4</v>
      </c>
      <c r="E8" s="96">
        <v>5</v>
      </c>
      <c r="F8" s="19">
        <v>6</v>
      </c>
      <c r="G8" s="19">
        <v>7</v>
      </c>
      <c r="H8" s="96">
        <v>8</v>
      </c>
      <c r="I8" s="19">
        <v>9</v>
      </c>
      <c r="J8" s="19">
        <v>10</v>
      </c>
      <c r="K8" s="96">
        <v>11</v>
      </c>
      <c r="L8" s="19">
        <v>12</v>
      </c>
      <c r="M8" s="19">
        <v>13</v>
      </c>
      <c r="N8" s="96">
        <v>14</v>
      </c>
      <c r="O8" s="19">
        <v>15</v>
      </c>
      <c r="P8" s="19">
        <v>16</v>
      </c>
      <c r="Q8" s="96">
        <v>17</v>
      </c>
      <c r="R8" s="19">
        <v>18</v>
      </c>
      <c r="S8" s="19">
        <v>19</v>
      </c>
      <c r="T8" s="19">
        <v>20</v>
      </c>
    </row>
    <row r="9" ht="21" customHeight="1" spans="1:20">
      <c r="A9" s="98"/>
      <c r="B9" s="99"/>
      <c r="C9" s="99"/>
      <c r="D9" s="99"/>
      <c r="E9" s="99"/>
      <c r="F9" s="99"/>
      <c r="G9" s="99"/>
      <c r="H9" s="100"/>
      <c r="I9" s="100"/>
      <c r="J9" s="85"/>
      <c r="K9" s="85"/>
      <c r="L9" s="85"/>
      <c r="M9" s="85"/>
      <c r="N9" s="85"/>
      <c r="O9" s="85"/>
      <c r="P9" s="85"/>
      <c r="Q9" s="85"/>
      <c r="R9" s="85"/>
      <c r="S9" s="85"/>
      <c r="T9" s="85"/>
    </row>
    <row r="10" ht="21" customHeight="1" spans="1:20">
      <c r="A10" s="101" t="s">
        <v>257</v>
      </c>
      <c r="B10" s="102"/>
      <c r="C10" s="102"/>
      <c r="D10" s="102"/>
      <c r="E10" s="102"/>
      <c r="F10" s="102"/>
      <c r="G10" s="102"/>
      <c r="H10" s="103"/>
      <c r="I10" s="111"/>
      <c r="J10" s="85"/>
      <c r="K10" s="85"/>
      <c r="L10" s="85"/>
      <c r="M10" s="85"/>
      <c r="N10" s="85"/>
      <c r="O10" s="85"/>
      <c r="P10" s="85"/>
      <c r="Q10" s="85"/>
      <c r="R10" s="85"/>
      <c r="S10" s="85"/>
      <c r="T10" s="85"/>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G1" workbookViewId="0">
      <pane ySplit="1" topLeftCell="A2" activePane="bottomLeft" state="frozen"/>
      <selection/>
      <selection pane="bottomLeft" activeCell="A4" sqref="A4:I4"/>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7"/>
      <c r="W2" s="3"/>
      <c r="X2" s="3" t="s">
        <v>597</v>
      </c>
    </row>
    <row r="3" ht="41.25" customHeight="1" spans="1:24">
      <c r="A3" s="78"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71"/>
      <c r="X3" s="71"/>
    </row>
    <row r="4" ht="18" customHeight="1" spans="1:24">
      <c r="A4" s="79" t="str">
        <f>"单位名称："&amp;"寻甸回族彝族自治县凤合镇人民政府"</f>
        <v>单位名称：寻甸回族彝族自治县凤合镇人民政府</v>
      </c>
      <c r="B4" s="80"/>
      <c r="C4" s="80"/>
      <c r="D4" s="81"/>
      <c r="E4" s="82"/>
      <c r="F4" s="82"/>
      <c r="G4" s="82"/>
      <c r="H4" s="82"/>
      <c r="I4" s="82"/>
      <c r="W4" s="8"/>
      <c r="X4" s="8" t="s">
        <v>1</v>
      </c>
    </row>
    <row r="5" ht="19.5" customHeight="1" spans="1:24">
      <c r="A5" s="29" t="s">
        <v>598</v>
      </c>
      <c r="B5" s="11" t="s">
        <v>274</v>
      </c>
      <c r="C5" s="12"/>
      <c r="D5" s="12"/>
      <c r="E5" s="11" t="s">
        <v>599</v>
      </c>
      <c r="F5" s="12"/>
      <c r="G5" s="12"/>
      <c r="H5" s="12"/>
      <c r="I5" s="12"/>
      <c r="J5" s="12"/>
      <c r="K5" s="12"/>
      <c r="L5" s="12"/>
      <c r="M5" s="12"/>
      <c r="N5" s="12"/>
      <c r="O5" s="12"/>
      <c r="P5" s="12"/>
      <c r="Q5" s="12"/>
      <c r="R5" s="12"/>
      <c r="S5" s="12"/>
      <c r="T5" s="12"/>
      <c r="U5" s="12"/>
      <c r="V5" s="12"/>
      <c r="W5" s="86"/>
      <c r="X5" s="87"/>
    </row>
    <row r="6" ht="40.5" customHeight="1" spans="1:24">
      <c r="A6" s="19"/>
      <c r="B6" s="30" t="s">
        <v>55</v>
      </c>
      <c r="C6" s="10" t="s">
        <v>58</v>
      </c>
      <c r="D6" s="83" t="s">
        <v>585</v>
      </c>
      <c r="E6" s="51" t="s">
        <v>600</v>
      </c>
      <c r="F6" s="51" t="s">
        <v>601</v>
      </c>
      <c r="G6" s="51" t="s">
        <v>602</v>
      </c>
      <c r="H6" s="51" t="s">
        <v>603</v>
      </c>
      <c r="I6" s="51" t="s">
        <v>604</v>
      </c>
      <c r="J6" s="51" t="s">
        <v>605</v>
      </c>
      <c r="K6" s="51" t="s">
        <v>606</v>
      </c>
      <c r="L6" s="51" t="s">
        <v>607</v>
      </c>
      <c r="M6" s="51" t="s">
        <v>608</v>
      </c>
      <c r="N6" s="51" t="s">
        <v>609</v>
      </c>
      <c r="O6" s="51" t="s">
        <v>610</v>
      </c>
      <c r="P6" s="51" t="s">
        <v>611</v>
      </c>
      <c r="Q6" s="51" t="s">
        <v>612</v>
      </c>
      <c r="R6" s="51" t="s">
        <v>613</v>
      </c>
      <c r="S6" s="51" t="s">
        <v>614</v>
      </c>
      <c r="T6" s="51" t="s">
        <v>615</v>
      </c>
      <c r="U6" s="51" t="s">
        <v>616</v>
      </c>
      <c r="V6" s="51" t="s">
        <v>617</v>
      </c>
      <c r="W6" s="51" t="s">
        <v>618</v>
      </c>
      <c r="X6" s="88" t="s">
        <v>619</v>
      </c>
    </row>
    <row r="7" ht="19.5" customHeight="1" spans="1:24">
      <c r="A7" s="20">
        <v>1</v>
      </c>
      <c r="B7" s="20">
        <v>2</v>
      </c>
      <c r="C7" s="20">
        <v>3</v>
      </c>
      <c r="D7" s="84">
        <v>4</v>
      </c>
      <c r="E7" s="37">
        <v>5</v>
      </c>
      <c r="F7" s="20">
        <v>6</v>
      </c>
      <c r="G7" s="20">
        <v>7</v>
      </c>
      <c r="H7" s="84">
        <v>8</v>
      </c>
      <c r="I7" s="20">
        <v>9</v>
      </c>
      <c r="J7" s="20">
        <v>10</v>
      </c>
      <c r="K7" s="20">
        <v>11</v>
      </c>
      <c r="L7" s="84">
        <v>12</v>
      </c>
      <c r="M7" s="20">
        <v>13</v>
      </c>
      <c r="N7" s="20">
        <v>14</v>
      </c>
      <c r="O7" s="20">
        <v>15</v>
      </c>
      <c r="P7" s="84">
        <v>16</v>
      </c>
      <c r="Q7" s="20">
        <v>17</v>
      </c>
      <c r="R7" s="20">
        <v>18</v>
      </c>
      <c r="S7" s="20">
        <v>19</v>
      </c>
      <c r="T7" s="84">
        <v>20</v>
      </c>
      <c r="U7" s="84">
        <v>21</v>
      </c>
      <c r="V7" s="84">
        <v>22</v>
      </c>
      <c r="W7" s="37">
        <v>23</v>
      </c>
      <c r="X7" s="37">
        <v>24</v>
      </c>
    </row>
    <row r="8" ht="19.5" customHeight="1" spans="1:24">
      <c r="A8" s="62"/>
      <c r="B8" s="85"/>
      <c r="C8" s="85"/>
      <c r="D8" s="85"/>
      <c r="E8" s="85"/>
      <c r="F8" s="85"/>
      <c r="G8" s="85"/>
      <c r="H8" s="85"/>
      <c r="I8" s="85"/>
      <c r="J8" s="85"/>
      <c r="K8" s="85"/>
      <c r="L8" s="85"/>
      <c r="M8" s="85"/>
      <c r="N8" s="85"/>
      <c r="O8" s="85"/>
      <c r="P8" s="85"/>
      <c r="Q8" s="85"/>
      <c r="R8" s="85"/>
      <c r="S8" s="85"/>
      <c r="T8" s="85"/>
      <c r="U8" s="85"/>
      <c r="V8" s="85"/>
      <c r="W8" s="85"/>
      <c r="X8" s="85"/>
    </row>
    <row r="9" ht="19.5" customHeight="1" spans="1:24">
      <c r="A9" s="74"/>
      <c r="B9" s="85"/>
      <c r="C9" s="85"/>
      <c r="D9" s="85"/>
      <c r="E9" s="85"/>
      <c r="F9" s="85"/>
      <c r="G9" s="85"/>
      <c r="H9" s="85"/>
      <c r="I9" s="85"/>
      <c r="J9" s="85"/>
      <c r="K9" s="85"/>
      <c r="L9" s="85"/>
      <c r="M9" s="85"/>
      <c r="N9" s="85"/>
      <c r="O9" s="85"/>
      <c r="P9" s="85"/>
      <c r="Q9" s="85"/>
      <c r="R9" s="85"/>
      <c r="S9" s="85"/>
      <c r="T9" s="85"/>
      <c r="U9" s="85"/>
      <c r="V9" s="85"/>
      <c r="W9" s="85"/>
      <c r="X9" s="85"/>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A4" sqref="A4:H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620</v>
      </c>
    </row>
    <row r="3" ht="41.25" customHeight="1" spans="1:10">
      <c r="A3" s="70" t="str">
        <f>"2026"&amp;"年县对下转移支付绩效目标表"</f>
        <v>2026年县对下转移支付绩效目标表</v>
      </c>
      <c r="B3" s="4"/>
      <c r="C3" s="4"/>
      <c r="D3" s="4"/>
      <c r="E3" s="4"/>
      <c r="F3" s="71"/>
      <c r="G3" s="4"/>
      <c r="H3" s="71"/>
      <c r="I3" s="71"/>
      <c r="J3" s="4"/>
    </row>
    <row r="4" ht="17.25" customHeight="1" spans="1:1">
      <c r="A4" s="5" t="str">
        <f>"单位名称："&amp;"寻甸回族彝族自治县凤合镇人民政府"</f>
        <v>单位名称：寻甸回族彝族自治县凤合镇人民政府</v>
      </c>
    </row>
    <row r="5" ht="44.25" customHeight="1" spans="1:10">
      <c r="A5" s="72" t="s">
        <v>598</v>
      </c>
      <c r="B5" s="72" t="s">
        <v>458</v>
      </c>
      <c r="C5" s="72" t="s">
        <v>459</v>
      </c>
      <c r="D5" s="72" t="s">
        <v>460</v>
      </c>
      <c r="E5" s="72" t="s">
        <v>461</v>
      </c>
      <c r="F5" s="73" t="s">
        <v>462</v>
      </c>
      <c r="G5" s="72" t="s">
        <v>463</v>
      </c>
      <c r="H5" s="73" t="s">
        <v>464</v>
      </c>
      <c r="I5" s="73" t="s">
        <v>465</v>
      </c>
      <c r="J5" s="72" t="s">
        <v>466</v>
      </c>
    </row>
    <row r="6" ht="14.25" customHeight="1" spans="1:10">
      <c r="A6" s="72">
        <v>1</v>
      </c>
      <c r="B6" s="72">
        <v>2</v>
      </c>
      <c r="C6" s="72">
        <v>3</v>
      </c>
      <c r="D6" s="72">
        <v>4</v>
      </c>
      <c r="E6" s="72">
        <v>5</v>
      </c>
      <c r="F6" s="73">
        <v>6</v>
      </c>
      <c r="G6" s="72">
        <v>7</v>
      </c>
      <c r="H6" s="73">
        <v>8</v>
      </c>
      <c r="I6" s="73">
        <v>9</v>
      </c>
      <c r="J6" s="72">
        <v>10</v>
      </c>
    </row>
    <row r="7" ht="42" customHeight="1" spans="1:10">
      <c r="A7" s="62"/>
      <c r="B7" s="74"/>
      <c r="C7" s="74"/>
      <c r="D7" s="74"/>
      <c r="E7" s="75"/>
      <c r="F7" s="76"/>
      <c r="G7" s="75"/>
      <c r="H7" s="76"/>
      <c r="I7" s="76"/>
      <c r="J7" s="75"/>
    </row>
    <row r="8" ht="42" customHeight="1" spans="1:10">
      <c r="A8" s="62"/>
      <c r="B8" s="21"/>
      <c r="C8" s="21"/>
      <c r="D8" s="21"/>
      <c r="E8" s="62"/>
      <c r="F8" s="21"/>
      <c r="G8" s="62"/>
      <c r="H8" s="21"/>
      <c r="I8" s="21"/>
      <c r="J8" s="62"/>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pane ySplit="1" topLeftCell="A2" activePane="bottomLeft" state="frozen"/>
      <selection/>
      <selection pane="bottomLeft" activeCell="A4" sqref="A4:C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41" t="s">
        <v>621</v>
      </c>
      <c r="B2" s="42"/>
      <c r="C2" s="42"/>
      <c r="D2" s="43"/>
      <c r="E2" s="43"/>
      <c r="F2" s="43"/>
      <c r="G2" s="42"/>
      <c r="H2" s="42"/>
      <c r="I2" s="43"/>
    </row>
    <row r="3" ht="41.25" customHeight="1" spans="1:9">
      <c r="A3" s="44" t="str">
        <f>"2026"&amp;"年新增资产配置预算表"</f>
        <v>2026年新增资产配置预算表</v>
      </c>
      <c r="B3" s="45"/>
      <c r="C3" s="45"/>
      <c r="D3" s="46"/>
      <c r="E3" s="46"/>
      <c r="F3" s="46"/>
      <c r="G3" s="45"/>
      <c r="H3" s="45"/>
      <c r="I3" s="46"/>
    </row>
    <row r="4" customHeight="1" spans="1:9">
      <c r="A4" s="47" t="str">
        <f>"单位名称："&amp;"寻甸回族彝族自治县凤合镇人民政府"</f>
        <v>单位名称：寻甸回族彝族自治县凤合镇人民政府</v>
      </c>
      <c r="B4" s="48"/>
      <c r="C4" s="48"/>
      <c r="D4" s="49"/>
      <c r="F4" s="46"/>
      <c r="G4" s="45"/>
      <c r="H4" s="45"/>
      <c r="I4" s="69" t="s">
        <v>1</v>
      </c>
    </row>
    <row r="5" ht="28.5" customHeight="1" spans="1:9">
      <c r="A5" s="50" t="s">
        <v>266</v>
      </c>
      <c r="B5" s="51" t="s">
        <v>267</v>
      </c>
      <c r="C5" s="52" t="s">
        <v>622</v>
      </c>
      <c r="D5" s="50" t="s">
        <v>623</v>
      </c>
      <c r="E5" s="50" t="s">
        <v>624</v>
      </c>
      <c r="F5" s="50" t="s">
        <v>625</v>
      </c>
      <c r="G5" s="51" t="s">
        <v>626</v>
      </c>
      <c r="H5" s="37"/>
      <c r="I5" s="50"/>
    </row>
    <row r="6" ht="21" customHeight="1" spans="1:9">
      <c r="A6" s="52"/>
      <c r="B6" s="53"/>
      <c r="C6" s="53"/>
      <c r="D6" s="54"/>
      <c r="E6" s="53"/>
      <c r="F6" s="53"/>
      <c r="G6" s="51" t="s">
        <v>583</v>
      </c>
      <c r="H6" s="51" t="s">
        <v>627</v>
      </c>
      <c r="I6" s="51" t="s">
        <v>628</v>
      </c>
    </row>
    <row r="7" ht="17.25" customHeight="1" spans="1:9">
      <c r="A7" s="55" t="s">
        <v>82</v>
      </c>
      <c r="B7" s="56"/>
      <c r="C7" s="57" t="s">
        <v>83</v>
      </c>
      <c r="D7" s="55" t="s">
        <v>236</v>
      </c>
      <c r="E7" s="58" t="s">
        <v>237</v>
      </c>
      <c r="F7" s="55" t="s">
        <v>238</v>
      </c>
      <c r="G7" s="57" t="s">
        <v>239</v>
      </c>
      <c r="H7" s="59" t="s">
        <v>84</v>
      </c>
      <c r="I7" s="58" t="s">
        <v>85</v>
      </c>
    </row>
    <row r="8" ht="19.5" customHeight="1" spans="1:9">
      <c r="A8" s="60"/>
      <c r="B8" s="61"/>
      <c r="C8" s="61"/>
      <c r="D8" s="62"/>
      <c r="E8" s="21"/>
      <c r="F8" s="59"/>
      <c r="G8" s="63"/>
      <c r="H8" s="64"/>
      <c r="I8" s="64"/>
    </row>
    <row r="9" ht="19.5" customHeight="1" spans="1:9">
      <c r="A9" s="65" t="s">
        <v>55</v>
      </c>
      <c r="B9" s="66"/>
      <c r="C9" s="66"/>
      <c r="D9" s="67"/>
      <c r="E9" s="68"/>
      <c r="F9" s="68"/>
      <c r="G9" s="63"/>
      <c r="H9" s="64"/>
      <c r="I9" s="64"/>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ySplit="1" topLeftCell="A2" activePane="bottomLeft" state="frozen"/>
      <selection/>
      <selection pane="bottomLeft" activeCell="H11" sqref="H11:I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629</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tr">
        <f>"单位名称："&amp;"寻甸回族彝族自治县凤合镇人民政府"</f>
        <v>单位名称：寻甸回族彝族自治县凤合镇人民政府</v>
      </c>
      <c r="B4" s="6"/>
      <c r="C4" s="6"/>
      <c r="D4" s="6"/>
      <c r="E4" s="6"/>
      <c r="F4" s="6"/>
      <c r="G4" s="6"/>
      <c r="H4" s="7"/>
      <c r="I4" s="7"/>
      <c r="J4" s="7"/>
      <c r="K4" s="8" t="s">
        <v>1</v>
      </c>
    </row>
    <row r="5" ht="21.75" customHeight="1" spans="1:11">
      <c r="A5" s="9" t="s">
        <v>352</v>
      </c>
      <c r="B5" s="9" t="s">
        <v>269</v>
      </c>
      <c r="C5" s="9" t="s">
        <v>353</v>
      </c>
      <c r="D5" s="10" t="s">
        <v>270</v>
      </c>
      <c r="E5" s="10" t="s">
        <v>271</v>
      </c>
      <c r="F5" s="10" t="s">
        <v>354</v>
      </c>
      <c r="G5" s="10" t="s">
        <v>355</v>
      </c>
      <c r="H5" s="29" t="s">
        <v>55</v>
      </c>
      <c r="I5" s="11" t="s">
        <v>630</v>
      </c>
      <c r="J5" s="12"/>
      <c r="K5" s="13"/>
    </row>
    <row r="6" ht="21.75" customHeight="1" spans="1:11">
      <c r="A6" s="14"/>
      <c r="B6" s="14"/>
      <c r="C6" s="14"/>
      <c r="D6" s="15"/>
      <c r="E6" s="15"/>
      <c r="F6" s="15"/>
      <c r="G6" s="15"/>
      <c r="H6" s="30"/>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7">
        <v>10</v>
      </c>
      <c r="K8" s="37">
        <v>11</v>
      </c>
    </row>
    <row r="9" ht="18.75" customHeight="1" spans="1:11">
      <c r="A9" s="31"/>
      <c r="B9" s="23" t="s">
        <v>423</v>
      </c>
      <c r="C9" s="31"/>
      <c r="D9" s="31"/>
      <c r="E9" s="31"/>
      <c r="F9" s="31"/>
      <c r="G9" s="31"/>
      <c r="H9" s="32">
        <v>160000</v>
      </c>
      <c r="I9" s="38">
        <v>160000</v>
      </c>
      <c r="J9" s="39"/>
      <c r="K9" s="40"/>
    </row>
    <row r="10" ht="18.75" customHeight="1" spans="1:11">
      <c r="A10" s="33" t="s">
        <v>376</v>
      </c>
      <c r="B10" s="23" t="s">
        <v>423</v>
      </c>
      <c r="C10" s="23" t="s">
        <v>631</v>
      </c>
      <c r="D10" s="23" t="s">
        <v>250</v>
      </c>
      <c r="E10" s="23" t="s">
        <v>173</v>
      </c>
      <c r="F10" s="23" t="s">
        <v>381</v>
      </c>
      <c r="G10" s="23" t="s">
        <v>382</v>
      </c>
      <c r="H10" s="24">
        <v>160000</v>
      </c>
      <c r="I10" s="24">
        <v>160000</v>
      </c>
      <c r="J10" s="25"/>
      <c r="K10" s="40"/>
    </row>
    <row r="11" ht="18.75" customHeight="1" spans="1:11">
      <c r="A11" s="34" t="s">
        <v>257</v>
      </c>
      <c r="B11" s="35"/>
      <c r="C11" s="35"/>
      <c r="D11" s="35"/>
      <c r="E11" s="35"/>
      <c r="F11" s="35"/>
      <c r="G11" s="36"/>
      <c r="H11" s="24">
        <v>160000</v>
      </c>
      <c r="I11" s="24">
        <v>160000</v>
      </c>
      <c r="J11" s="25"/>
      <c r="K11" s="40"/>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632</v>
      </c>
    </row>
    <row r="3" ht="41.25" customHeight="1" spans="1:7">
      <c r="A3" s="4" t="str">
        <f>"2026"&amp;"年部门项目中期规划预算表"</f>
        <v>2026年部门项目中期规划预算表</v>
      </c>
      <c r="B3" s="4"/>
      <c r="C3" s="4"/>
      <c r="D3" s="4"/>
      <c r="E3" s="4"/>
      <c r="F3" s="4"/>
      <c r="G3" s="4"/>
    </row>
    <row r="4" ht="13.5" customHeight="1" spans="1:7">
      <c r="A4" s="5" t="str">
        <f>"单位名称："&amp;"寻甸回族彝族自治县凤合镇人民政府"</f>
        <v>单位名称：寻甸回族彝族自治县凤合镇人民政府</v>
      </c>
      <c r="B4" s="6"/>
      <c r="C4" s="6"/>
      <c r="D4" s="6"/>
      <c r="E4" s="7"/>
      <c r="F4" s="7"/>
      <c r="G4" s="8" t="s">
        <v>1</v>
      </c>
    </row>
    <row r="5" ht="21.75" customHeight="1" spans="1:7">
      <c r="A5" s="9" t="s">
        <v>353</v>
      </c>
      <c r="B5" s="9" t="s">
        <v>352</v>
      </c>
      <c r="C5" s="9" t="s">
        <v>269</v>
      </c>
      <c r="D5" s="10" t="s">
        <v>633</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3"/>
      <c r="E9" s="24">
        <v>6826068</v>
      </c>
      <c r="F9" s="25"/>
      <c r="G9" s="25"/>
    </row>
    <row r="10" ht="17.25" customHeight="1" spans="1:7">
      <c r="A10" s="21"/>
      <c r="B10" s="23" t="s">
        <v>634</v>
      </c>
      <c r="C10" s="23" t="s">
        <v>360</v>
      </c>
      <c r="D10" s="23" t="s">
        <v>635</v>
      </c>
      <c r="E10" s="24">
        <v>561600</v>
      </c>
      <c r="F10" s="25"/>
      <c r="G10" s="25"/>
    </row>
    <row r="11" ht="17.25" customHeight="1" spans="1:7">
      <c r="A11" s="21"/>
      <c r="B11" s="23" t="s">
        <v>634</v>
      </c>
      <c r="C11" s="23" t="s">
        <v>362</v>
      </c>
      <c r="D11" s="23" t="s">
        <v>635</v>
      </c>
      <c r="E11" s="24">
        <v>3556800</v>
      </c>
      <c r="F11" s="25"/>
      <c r="G11" s="25"/>
    </row>
    <row r="12" ht="17.25" customHeight="1" spans="1:7">
      <c r="A12" s="21"/>
      <c r="B12" s="23" t="s">
        <v>634</v>
      </c>
      <c r="C12" s="23" t="s">
        <v>364</v>
      </c>
      <c r="D12" s="23" t="s">
        <v>635</v>
      </c>
      <c r="E12" s="24">
        <v>62400</v>
      </c>
      <c r="F12" s="25"/>
      <c r="G12" s="25"/>
    </row>
    <row r="13" ht="17.25" customHeight="1" spans="1:7">
      <c r="A13" s="21"/>
      <c r="B13" s="23" t="s">
        <v>634</v>
      </c>
      <c r="C13" s="23" t="s">
        <v>366</v>
      </c>
      <c r="D13" s="23" t="s">
        <v>635</v>
      </c>
      <c r="E13" s="24">
        <v>496584</v>
      </c>
      <c r="F13" s="25"/>
      <c r="G13" s="25"/>
    </row>
    <row r="14" ht="17.25" customHeight="1" spans="1:7">
      <c r="A14" s="21"/>
      <c r="B14" s="23" t="s">
        <v>634</v>
      </c>
      <c r="C14" s="23" t="s">
        <v>368</v>
      </c>
      <c r="D14" s="23" t="s">
        <v>635</v>
      </c>
      <c r="E14" s="24">
        <v>6500</v>
      </c>
      <c r="F14" s="25"/>
      <c r="G14" s="25"/>
    </row>
    <row r="15" ht="17.25" customHeight="1" spans="1:7">
      <c r="A15" s="21"/>
      <c r="B15" s="23" t="s">
        <v>634</v>
      </c>
      <c r="C15" s="23" t="s">
        <v>370</v>
      </c>
      <c r="D15" s="23" t="s">
        <v>635</v>
      </c>
      <c r="E15" s="24">
        <v>156000</v>
      </c>
      <c r="F15" s="25"/>
      <c r="G15" s="25"/>
    </row>
    <row r="16" ht="17.25" customHeight="1" spans="1:7">
      <c r="A16" s="21"/>
      <c r="B16" s="23" t="s">
        <v>634</v>
      </c>
      <c r="C16" s="23" t="s">
        <v>372</v>
      </c>
      <c r="D16" s="23" t="s">
        <v>635</v>
      </c>
      <c r="E16" s="24">
        <v>50184</v>
      </c>
      <c r="F16" s="25"/>
      <c r="G16" s="25"/>
    </row>
    <row r="17" ht="17.25" customHeight="1" spans="1:7">
      <c r="A17" s="21"/>
      <c r="B17" s="23" t="s">
        <v>636</v>
      </c>
      <c r="C17" s="23" t="s">
        <v>375</v>
      </c>
      <c r="D17" s="23" t="s">
        <v>635</v>
      </c>
      <c r="E17" s="24">
        <v>146000</v>
      </c>
      <c r="F17" s="25"/>
      <c r="G17" s="25"/>
    </row>
    <row r="18" ht="17.25" customHeight="1" spans="1:7">
      <c r="A18" s="21"/>
      <c r="B18" s="23" t="s">
        <v>637</v>
      </c>
      <c r="C18" s="23" t="s">
        <v>423</v>
      </c>
      <c r="D18" s="23" t="s">
        <v>635</v>
      </c>
      <c r="E18" s="24">
        <v>160000</v>
      </c>
      <c r="F18" s="25"/>
      <c r="G18" s="25"/>
    </row>
    <row r="19" ht="17.25" customHeight="1" spans="1:7">
      <c r="A19" s="21"/>
      <c r="B19" s="23" t="s">
        <v>638</v>
      </c>
      <c r="C19" s="23" t="s">
        <v>450</v>
      </c>
      <c r="D19" s="23" t="s">
        <v>635</v>
      </c>
      <c r="E19" s="24">
        <v>650000</v>
      </c>
      <c r="F19" s="25"/>
      <c r="G19" s="25"/>
    </row>
    <row r="20" ht="17.25" customHeight="1" spans="1:7">
      <c r="A20" s="21"/>
      <c r="B20" s="23" t="s">
        <v>638</v>
      </c>
      <c r="C20" s="23" t="s">
        <v>454</v>
      </c>
      <c r="D20" s="23" t="s">
        <v>635</v>
      </c>
      <c r="E20" s="24">
        <v>30000</v>
      </c>
      <c r="F20" s="25"/>
      <c r="G20" s="25"/>
    </row>
    <row r="21" ht="17.25" customHeight="1" spans="1:7">
      <c r="A21" s="21"/>
      <c r="B21" s="23" t="s">
        <v>638</v>
      </c>
      <c r="C21" s="23" t="s">
        <v>456</v>
      </c>
      <c r="D21" s="23" t="s">
        <v>635</v>
      </c>
      <c r="E21" s="24">
        <v>950000</v>
      </c>
      <c r="F21" s="25"/>
      <c r="G21" s="25"/>
    </row>
    <row r="22" ht="18.75" customHeight="1" spans="1:7">
      <c r="A22" s="26" t="s">
        <v>55</v>
      </c>
      <c r="B22" s="27" t="s">
        <v>639</v>
      </c>
      <c r="C22" s="27"/>
      <c r="D22" s="28"/>
      <c r="E22" s="24">
        <v>6826068</v>
      </c>
      <c r="F22" s="25"/>
      <c r="G22" s="25"/>
    </row>
  </sheetData>
  <mergeCells count="11">
    <mergeCell ref="A3:G3"/>
    <mergeCell ref="A4:D4"/>
    <mergeCell ref="E5:G5"/>
    <mergeCell ref="A22:D22"/>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topLeftCell="B1" workbookViewId="0">
      <pane ySplit="1" topLeftCell="A2" activePane="bottomLeft" state="frozen"/>
      <selection/>
      <selection pane="bottomLeft" activeCell="E9" sqref="E9"/>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9" t="s">
        <v>52</v>
      </c>
    </row>
    <row r="3" ht="41.25" customHeight="1" spans="1:1">
      <c r="A3" s="44" t="str">
        <f>"2026"&amp;"年部门收入预算表"</f>
        <v>2026年部门收入预算表</v>
      </c>
    </row>
    <row r="4" ht="17.25" customHeight="1" spans="1:19">
      <c r="A4" s="47" t="str">
        <f>"单位名称："&amp;"寻甸回族彝族自治县凤合镇人民政府"</f>
        <v>单位名称：寻甸回族彝族自治县凤合镇人民政府</v>
      </c>
      <c r="S4" s="49" t="s">
        <v>1</v>
      </c>
    </row>
    <row r="5" ht="21.75" customHeight="1" spans="1:19">
      <c r="A5" s="205" t="s">
        <v>53</v>
      </c>
      <c r="B5" s="206" t="s">
        <v>54</v>
      </c>
      <c r="C5" s="206" t="s">
        <v>55</v>
      </c>
      <c r="D5" s="207" t="s">
        <v>56</v>
      </c>
      <c r="E5" s="207"/>
      <c r="F5" s="207"/>
      <c r="G5" s="207"/>
      <c r="H5" s="207"/>
      <c r="I5" s="136"/>
      <c r="J5" s="207"/>
      <c r="K5" s="207"/>
      <c r="L5" s="207"/>
      <c r="M5" s="207"/>
      <c r="N5" s="214"/>
      <c r="O5" s="207" t="s">
        <v>45</v>
      </c>
      <c r="P5" s="207"/>
      <c r="Q5" s="207"/>
      <c r="R5" s="207"/>
      <c r="S5" s="214"/>
    </row>
    <row r="6" ht="27" customHeight="1" spans="1:19">
      <c r="A6" s="208"/>
      <c r="B6" s="209"/>
      <c r="C6" s="209"/>
      <c r="D6" s="209" t="s">
        <v>57</v>
      </c>
      <c r="E6" s="209" t="s">
        <v>58</v>
      </c>
      <c r="F6" s="209" t="s">
        <v>59</v>
      </c>
      <c r="G6" s="209" t="s">
        <v>60</v>
      </c>
      <c r="H6" s="209" t="s">
        <v>61</v>
      </c>
      <c r="I6" s="215" t="s">
        <v>62</v>
      </c>
      <c r="J6" s="216"/>
      <c r="K6" s="216"/>
      <c r="L6" s="216"/>
      <c r="M6" s="216"/>
      <c r="N6" s="217"/>
      <c r="O6" s="209" t="s">
        <v>57</v>
      </c>
      <c r="P6" s="209" t="s">
        <v>58</v>
      </c>
      <c r="Q6" s="209" t="s">
        <v>59</v>
      </c>
      <c r="R6" s="209" t="s">
        <v>60</v>
      </c>
      <c r="S6" s="209" t="s">
        <v>63</v>
      </c>
    </row>
    <row r="7" ht="30" customHeight="1" spans="1:19">
      <c r="A7" s="210"/>
      <c r="B7" s="111"/>
      <c r="C7" s="120"/>
      <c r="D7" s="120"/>
      <c r="E7" s="120"/>
      <c r="F7" s="120"/>
      <c r="G7" s="120"/>
      <c r="H7" s="120"/>
      <c r="I7" s="76" t="s">
        <v>57</v>
      </c>
      <c r="J7" s="217" t="s">
        <v>64</v>
      </c>
      <c r="K7" s="217" t="s">
        <v>65</v>
      </c>
      <c r="L7" s="217" t="s">
        <v>66</v>
      </c>
      <c r="M7" s="217" t="s">
        <v>67</v>
      </c>
      <c r="N7" s="217" t="s">
        <v>68</v>
      </c>
      <c r="O7" s="218"/>
      <c r="P7" s="218"/>
      <c r="Q7" s="218"/>
      <c r="R7" s="218"/>
      <c r="S7" s="120"/>
    </row>
    <row r="8" ht="15" customHeight="1" spans="1:19">
      <c r="A8" s="211">
        <v>1</v>
      </c>
      <c r="B8" s="211">
        <v>2</v>
      </c>
      <c r="C8" s="211">
        <v>3</v>
      </c>
      <c r="D8" s="211">
        <v>4</v>
      </c>
      <c r="E8" s="211">
        <v>5</v>
      </c>
      <c r="F8" s="211">
        <v>6</v>
      </c>
      <c r="G8" s="211">
        <v>7</v>
      </c>
      <c r="H8" s="211">
        <v>8</v>
      </c>
      <c r="I8" s="76">
        <v>9</v>
      </c>
      <c r="J8" s="211">
        <v>10</v>
      </c>
      <c r="K8" s="211">
        <v>11</v>
      </c>
      <c r="L8" s="211">
        <v>12</v>
      </c>
      <c r="M8" s="211">
        <v>13</v>
      </c>
      <c r="N8" s="211">
        <v>14</v>
      </c>
      <c r="O8" s="211">
        <v>15</v>
      </c>
      <c r="P8" s="211">
        <v>16</v>
      </c>
      <c r="Q8" s="211">
        <v>17</v>
      </c>
      <c r="R8" s="211">
        <v>18</v>
      </c>
      <c r="S8" s="211">
        <v>19</v>
      </c>
    </row>
    <row r="9" ht="18" customHeight="1" spans="1:19">
      <c r="A9" s="21"/>
      <c r="B9" s="21"/>
      <c r="C9" s="23" t="s">
        <v>69</v>
      </c>
      <c r="D9" s="23" t="s">
        <v>70</v>
      </c>
      <c r="E9" s="147">
        <v>25101212.2</v>
      </c>
      <c r="F9" s="146">
        <v>23975161.42</v>
      </c>
      <c r="G9" s="146">
        <v>23975161.42</v>
      </c>
      <c r="H9" s="85"/>
      <c r="I9" s="85"/>
      <c r="J9" s="85"/>
      <c r="K9" s="85"/>
      <c r="L9" s="85"/>
      <c r="M9" s="85"/>
      <c r="N9" s="85"/>
      <c r="O9" s="146">
        <v>1126050.78</v>
      </c>
      <c r="P9" s="146">
        <v>1118626.78</v>
      </c>
      <c r="Q9" s="146"/>
      <c r="R9" s="146">
        <v>7424</v>
      </c>
      <c r="S9" s="85"/>
    </row>
    <row r="10" ht="18" customHeight="1" spans="1:19">
      <c r="A10" s="212"/>
      <c r="B10" s="212"/>
      <c r="C10" s="85"/>
      <c r="D10" s="85"/>
      <c r="E10" s="85"/>
      <c r="F10" s="85"/>
      <c r="G10" s="85"/>
      <c r="H10" s="85"/>
      <c r="I10" s="85"/>
      <c r="J10" s="85"/>
      <c r="K10" s="85"/>
      <c r="L10" s="85"/>
      <c r="M10" s="85"/>
      <c r="N10" s="85"/>
      <c r="O10" s="85"/>
      <c r="P10" s="85"/>
      <c r="Q10" s="85"/>
      <c r="R10" s="85"/>
      <c r="S10" s="85"/>
    </row>
    <row r="11" ht="18" customHeight="1" spans="1:19">
      <c r="A11" s="212"/>
      <c r="B11" s="212"/>
      <c r="C11" s="85"/>
      <c r="D11" s="85"/>
      <c r="E11" s="85"/>
      <c r="F11" s="85"/>
      <c r="G11" s="85"/>
      <c r="H11" s="85"/>
      <c r="I11" s="85"/>
      <c r="J11" s="85"/>
      <c r="K11" s="85"/>
      <c r="L11" s="85"/>
      <c r="M11" s="85"/>
      <c r="N11" s="85"/>
      <c r="O11" s="85"/>
      <c r="P11" s="85"/>
      <c r="Q11" s="85"/>
      <c r="R11" s="85"/>
      <c r="S11" s="85"/>
    </row>
    <row r="12" ht="18" customHeight="1" spans="1:19">
      <c r="A12" s="212"/>
      <c r="B12" s="212"/>
      <c r="C12" s="85"/>
      <c r="D12" s="85"/>
      <c r="E12" s="85"/>
      <c r="F12" s="85"/>
      <c r="G12" s="85"/>
      <c r="H12" s="85"/>
      <c r="I12" s="85"/>
      <c r="J12" s="85"/>
      <c r="K12" s="85"/>
      <c r="L12" s="85"/>
      <c r="M12" s="85"/>
      <c r="N12" s="85"/>
      <c r="O12" s="85"/>
      <c r="P12" s="85"/>
      <c r="Q12" s="85"/>
      <c r="R12" s="85"/>
      <c r="S12" s="85"/>
    </row>
    <row r="13" ht="18" customHeight="1" spans="1:19">
      <c r="A13" s="52" t="s">
        <v>55</v>
      </c>
      <c r="B13" s="213"/>
      <c r="C13" s="85"/>
      <c r="D13" s="85"/>
      <c r="E13" s="85"/>
      <c r="F13" s="85"/>
      <c r="G13" s="85"/>
      <c r="H13" s="85"/>
      <c r="I13" s="85"/>
      <c r="J13" s="85"/>
      <c r="K13" s="85"/>
      <c r="L13" s="85"/>
      <c r="M13" s="85"/>
      <c r="N13" s="85"/>
      <c r="O13" s="85"/>
      <c r="P13" s="85"/>
      <c r="Q13" s="85"/>
      <c r="R13" s="85"/>
      <c r="S13" s="85"/>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7"/>
  <sheetViews>
    <sheetView showGridLines="0" showZeros="0" tabSelected="1" workbookViewId="0">
      <pane ySplit="1" topLeftCell="A46" activePane="bottomLeft" state="frozen"/>
      <selection/>
      <selection pane="bottomLeft" activeCell="F53" sqref="F53"/>
    </sheetView>
  </sheetViews>
  <sheetFormatPr defaultColWidth="8.575" defaultRowHeight="12.75" customHeight="1"/>
  <cols>
    <col min="1" max="1" width="14.2833333333333" style="178" customWidth="1"/>
    <col min="2" max="2" width="37.575" style="178" customWidth="1"/>
    <col min="3" max="8" width="24.575" style="178" customWidth="1"/>
    <col min="9" max="9" width="26.7083333333333" style="178" customWidth="1"/>
    <col min="10" max="11" width="24.425" style="178" customWidth="1"/>
    <col min="12" max="15" width="24.575" style="178" customWidth="1"/>
    <col min="16" max="16384" width="8.575" style="178"/>
  </cols>
  <sheetData>
    <row r="1" customHeight="1" spans="1:15">
      <c r="A1" s="179"/>
      <c r="B1" s="179"/>
      <c r="C1" s="179"/>
      <c r="D1" s="179"/>
      <c r="E1" s="179"/>
      <c r="F1" s="179"/>
      <c r="G1" s="179"/>
      <c r="H1" s="179"/>
      <c r="I1" s="179"/>
      <c r="J1" s="179"/>
      <c r="K1" s="179"/>
      <c r="L1" s="179"/>
      <c r="M1" s="179"/>
      <c r="N1" s="179"/>
      <c r="O1" s="179"/>
    </row>
    <row r="2" ht="17.25" customHeight="1" spans="1:1">
      <c r="A2" s="180" t="s">
        <v>71</v>
      </c>
    </row>
    <row r="3" ht="41.25" customHeight="1" spans="1:1">
      <c r="A3" s="181" t="str">
        <f>"2026"&amp;"年部门支出预算表"</f>
        <v>2026年部门支出预算表</v>
      </c>
    </row>
    <row r="4" ht="17.25" customHeight="1" spans="1:15">
      <c r="A4" s="182" t="str">
        <f>"单位名称："&amp;"寻甸回族彝族自治县凤合镇人民政府"</f>
        <v>单位名称：寻甸回族彝族自治县凤合镇人民政府</v>
      </c>
      <c r="O4" s="180" t="s">
        <v>1</v>
      </c>
    </row>
    <row r="5" ht="27" customHeight="1" spans="1:15">
      <c r="A5" s="183" t="s">
        <v>72</v>
      </c>
      <c r="B5" s="183" t="s">
        <v>73</v>
      </c>
      <c r="C5" s="183" t="s">
        <v>55</v>
      </c>
      <c r="D5" s="184" t="s">
        <v>58</v>
      </c>
      <c r="E5" s="185"/>
      <c r="F5" s="186"/>
      <c r="G5" s="187" t="s">
        <v>59</v>
      </c>
      <c r="H5" s="187" t="s">
        <v>60</v>
      </c>
      <c r="I5" s="187" t="s">
        <v>74</v>
      </c>
      <c r="J5" s="184" t="s">
        <v>62</v>
      </c>
      <c r="K5" s="185"/>
      <c r="L5" s="185"/>
      <c r="M5" s="185"/>
      <c r="N5" s="198"/>
      <c r="O5" s="199"/>
    </row>
    <row r="6" ht="42" customHeight="1" spans="1:15">
      <c r="A6" s="188"/>
      <c r="B6" s="188"/>
      <c r="C6" s="189"/>
      <c r="D6" s="190" t="s">
        <v>57</v>
      </c>
      <c r="E6" s="190" t="s">
        <v>75</v>
      </c>
      <c r="F6" s="190" t="s">
        <v>76</v>
      </c>
      <c r="G6" s="189"/>
      <c r="H6" s="189"/>
      <c r="I6" s="200"/>
      <c r="J6" s="190" t="s">
        <v>57</v>
      </c>
      <c r="K6" s="201" t="s">
        <v>77</v>
      </c>
      <c r="L6" s="201" t="s">
        <v>78</v>
      </c>
      <c r="M6" s="201" t="s">
        <v>79</v>
      </c>
      <c r="N6" s="201" t="s">
        <v>80</v>
      </c>
      <c r="O6" s="201" t="s">
        <v>81</v>
      </c>
    </row>
    <row r="7" ht="18" customHeight="1" spans="1:15">
      <c r="A7" s="191" t="s">
        <v>82</v>
      </c>
      <c r="B7" s="191" t="s">
        <v>83</v>
      </c>
      <c r="C7" s="191">
        <v>3</v>
      </c>
      <c r="D7" s="192">
        <v>4</v>
      </c>
      <c r="E7" s="192">
        <v>5</v>
      </c>
      <c r="F7" s="192">
        <v>6</v>
      </c>
      <c r="G7" s="192" t="s">
        <v>84</v>
      </c>
      <c r="H7" s="192" t="s">
        <v>85</v>
      </c>
      <c r="I7" s="192" t="s">
        <v>86</v>
      </c>
      <c r="J7" s="192" t="s">
        <v>87</v>
      </c>
      <c r="K7" s="192" t="s">
        <v>88</v>
      </c>
      <c r="L7" s="192" t="s">
        <v>89</v>
      </c>
      <c r="M7" s="192" t="s">
        <v>90</v>
      </c>
      <c r="N7" s="191" t="s">
        <v>91</v>
      </c>
      <c r="O7" s="192" t="s">
        <v>92</v>
      </c>
    </row>
    <row r="8" ht="18" customHeight="1" spans="1:15">
      <c r="A8" s="193" t="s">
        <v>93</v>
      </c>
      <c r="B8" s="193" t="s">
        <v>94</v>
      </c>
      <c r="C8" s="194">
        <v>8596052</v>
      </c>
      <c r="D8" s="194">
        <v>8596052</v>
      </c>
      <c r="E8" s="194">
        <v>7616052</v>
      </c>
      <c r="F8" s="194">
        <v>980000</v>
      </c>
      <c r="G8" s="192"/>
      <c r="H8" s="192"/>
      <c r="I8" s="192"/>
      <c r="J8" s="192"/>
      <c r="K8" s="192"/>
      <c r="L8" s="192"/>
      <c r="M8" s="192"/>
      <c r="N8" s="191"/>
      <c r="O8" s="192"/>
    </row>
    <row r="9" ht="18" customHeight="1" spans="1:15">
      <c r="A9" s="195" t="s">
        <v>95</v>
      </c>
      <c r="B9" s="195" t="s">
        <v>96</v>
      </c>
      <c r="C9" s="194">
        <v>201814</v>
      </c>
      <c r="D9" s="194">
        <v>201814</v>
      </c>
      <c r="E9" s="194">
        <v>201814</v>
      </c>
      <c r="F9" s="194"/>
      <c r="G9" s="192"/>
      <c r="H9" s="192"/>
      <c r="I9" s="192"/>
      <c r="J9" s="192"/>
      <c r="K9" s="192"/>
      <c r="L9" s="192"/>
      <c r="M9" s="192"/>
      <c r="N9" s="191"/>
      <c r="O9" s="192"/>
    </row>
    <row r="10" ht="18" customHeight="1" spans="1:15">
      <c r="A10" s="196" t="s">
        <v>97</v>
      </c>
      <c r="B10" s="196" t="s">
        <v>98</v>
      </c>
      <c r="C10" s="194">
        <v>172214</v>
      </c>
      <c r="D10" s="194">
        <v>172214</v>
      </c>
      <c r="E10" s="194">
        <v>172214</v>
      </c>
      <c r="F10" s="194"/>
      <c r="G10" s="192"/>
      <c r="H10" s="192"/>
      <c r="I10" s="192"/>
      <c r="J10" s="192"/>
      <c r="K10" s="192"/>
      <c r="L10" s="192"/>
      <c r="M10" s="192"/>
      <c r="N10" s="191"/>
      <c r="O10" s="192"/>
    </row>
    <row r="11" ht="18" customHeight="1" spans="1:15">
      <c r="A11" s="196" t="s">
        <v>99</v>
      </c>
      <c r="B11" s="196" t="s">
        <v>100</v>
      </c>
      <c r="C11" s="194">
        <v>29600</v>
      </c>
      <c r="D11" s="194">
        <v>29600</v>
      </c>
      <c r="E11" s="194">
        <v>29600</v>
      </c>
      <c r="F11" s="194"/>
      <c r="G11" s="192"/>
      <c r="H11" s="192"/>
      <c r="I11" s="192"/>
      <c r="J11" s="192"/>
      <c r="K11" s="192"/>
      <c r="L11" s="192"/>
      <c r="M11" s="192"/>
      <c r="N11" s="191"/>
      <c r="O11" s="192"/>
    </row>
    <row r="12" ht="18" customHeight="1" spans="1:15">
      <c r="A12" s="195" t="s">
        <v>101</v>
      </c>
      <c r="B12" s="195" t="s">
        <v>102</v>
      </c>
      <c r="C12" s="194">
        <v>6085509</v>
      </c>
      <c r="D12" s="194">
        <v>6085509</v>
      </c>
      <c r="E12" s="194">
        <v>5105509</v>
      </c>
      <c r="F12" s="194">
        <v>980000</v>
      </c>
      <c r="G12" s="192"/>
      <c r="H12" s="192"/>
      <c r="I12" s="192"/>
      <c r="J12" s="192"/>
      <c r="K12" s="192"/>
      <c r="L12" s="192"/>
      <c r="M12" s="192"/>
      <c r="N12" s="191"/>
      <c r="O12" s="192"/>
    </row>
    <row r="13" ht="18" customHeight="1" spans="1:15">
      <c r="A13" s="196" t="s">
        <v>103</v>
      </c>
      <c r="B13" s="196" t="s">
        <v>98</v>
      </c>
      <c r="C13" s="194">
        <v>5182632</v>
      </c>
      <c r="D13" s="194">
        <v>5182632</v>
      </c>
      <c r="E13" s="194">
        <v>4202632</v>
      </c>
      <c r="F13" s="194">
        <v>980000</v>
      </c>
      <c r="G13" s="192"/>
      <c r="H13" s="192"/>
      <c r="I13" s="192"/>
      <c r="J13" s="192"/>
      <c r="K13" s="192"/>
      <c r="L13" s="192"/>
      <c r="M13" s="192"/>
      <c r="N13" s="191"/>
      <c r="O13" s="192"/>
    </row>
    <row r="14" ht="18" customHeight="1" spans="1:15">
      <c r="A14" s="196" t="s">
        <v>104</v>
      </c>
      <c r="B14" s="196" t="s">
        <v>105</v>
      </c>
      <c r="C14" s="194">
        <v>902877</v>
      </c>
      <c r="D14" s="194">
        <v>902877</v>
      </c>
      <c r="E14" s="194">
        <v>902877</v>
      </c>
      <c r="F14" s="194"/>
      <c r="G14" s="192"/>
      <c r="H14" s="192"/>
      <c r="I14" s="192"/>
      <c r="J14" s="192"/>
      <c r="K14" s="192"/>
      <c r="L14" s="192"/>
      <c r="M14" s="192"/>
      <c r="N14" s="191"/>
      <c r="O14" s="192"/>
    </row>
    <row r="15" ht="18" customHeight="1" spans="1:15">
      <c r="A15" s="195" t="s">
        <v>106</v>
      </c>
      <c r="B15" s="195" t="s">
        <v>107</v>
      </c>
      <c r="C15" s="194">
        <v>2260629</v>
      </c>
      <c r="D15" s="194">
        <v>2260629</v>
      </c>
      <c r="E15" s="194">
        <v>2260629</v>
      </c>
      <c r="F15" s="194"/>
      <c r="G15" s="192"/>
      <c r="H15" s="192"/>
      <c r="I15" s="192"/>
      <c r="J15" s="192"/>
      <c r="K15" s="192"/>
      <c r="L15" s="192"/>
      <c r="M15" s="192"/>
      <c r="N15" s="191"/>
      <c r="O15" s="192"/>
    </row>
    <row r="16" ht="18" customHeight="1" spans="1:15">
      <c r="A16" s="196" t="s">
        <v>108</v>
      </c>
      <c r="B16" s="196" t="s">
        <v>98</v>
      </c>
      <c r="C16" s="194">
        <v>504708</v>
      </c>
      <c r="D16" s="194">
        <v>504708</v>
      </c>
      <c r="E16" s="194">
        <v>504708</v>
      </c>
      <c r="F16" s="194"/>
      <c r="G16" s="192"/>
      <c r="H16" s="192"/>
      <c r="I16" s="192"/>
      <c r="J16" s="192"/>
      <c r="K16" s="192"/>
      <c r="L16" s="192"/>
      <c r="M16" s="192"/>
      <c r="N16" s="191"/>
      <c r="O16" s="192"/>
    </row>
    <row r="17" ht="18" customHeight="1" spans="1:15">
      <c r="A17" s="196" t="s">
        <v>109</v>
      </c>
      <c r="B17" s="196" t="s">
        <v>105</v>
      </c>
      <c r="C17" s="194">
        <v>1755921</v>
      </c>
      <c r="D17" s="194">
        <v>1755921</v>
      </c>
      <c r="E17" s="194">
        <v>1755921</v>
      </c>
      <c r="F17" s="194"/>
      <c r="G17" s="192"/>
      <c r="H17" s="192"/>
      <c r="I17" s="192"/>
      <c r="J17" s="192"/>
      <c r="K17" s="192"/>
      <c r="L17" s="192"/>
      <c r="M17" s="192"/>
      <c r="N17" s="191"/>
      <c r="O17" s="192"/>
    </row>
    <row r="18" ht="18" customHeight="1" spans="1:15">
      <c r="A18" s="195" t="s">
        <v>110</v>
      </c>
      <c r="B18" s="195" t="s">
        <v>111</v>
      </c>
      <c r="C18" s="194">
        <v>48100</v>
      </c>
      <c r="D18" s="194">
        <v>48100</v>
      </c>
      <c r="E18" s="194">
        <v>48100</v>
      </c>
      <c r="F18" s="194"/>
      <c r="G18" s="192"/>
      <c r="H18" s="192"/>
      <c r="I18" s="192"/>
      <c r="J18" s="192"/>
      <c r="K18" s="192"/>
      <c r="L18" s="192"/>
      <c r="M18" s="192"/>
      <c r="N18" s="191"/>
      <c r="O18" s="192"/>
    </row>
    <row r="19" ht="18" customHeight="1" spans="1:15">
      <c r="A19" s="196" t="s">
        <v>112</v>
      </c>
      <c r="B19" s="196" t="s">
        <v>113</v>
      </c>
      <c r="C19" s="194">
        <v>48100</v>
      </c>
      <c r="D19" s="194">
        <v>48100</v>
      </c>
      <c r="E19" s="194">
        <v>48100</v>
      </c>
      <c r="F19" s="194"/>
      <c r="G19" s="192"/>
      <c r="H19" s="192"/>
      <c r="I19" s="192"/>
      <c r="J19" s="192"/>
      <c r="K19" s="192"/>
      <c r="L19" s="192"/>
      <c r="M19" s="192"/>
      <c r="N19" s="191"/>
      <c r="O19" s="192"/>
    </row>
    <row r="20" ht="18" customHeight="1" spans="1:15">
      <c r="A20" s="193" t="s">
        <v>114</v>
      </c>
      <c r="B20" s="193" t="s">
        <v>115</v>
      </c>
      <c r="C20" s="194">
        <v>10000</v>
      </c>
      <c r="D20" s="194">
        <v>10000</v>
      </c>
      <c r="E20" s="194">
        <v>10000</v>
      </c>
      <c r="F20" s="194"/>
      <c r="G20" s="192"/>
      <c r="H20" s="192"/>
      <c r="I20" s="192"/>
      <c r="J20" s="192"/>
      <c r="K20" s="192"/>
      <c r="L20" s="192"/>
      <c r="M20" s="192"/>
      <c r="N20" s="191"/>
      <c r="O20" s="192"/>
    </row>
    <row r="21" ht="18" customHeight="1" spans="1:15">
      <c r="A21" s="195" t="s">
        <v>116</v>
      </c>
      <c r="B21" s="195" t="s">
        <v>117</v>
      </c>
      <c r="C21" s="194">
        <v>10000</v>
      </c>
      <c r="D21" s="194">
        <v>10000</v>
      </c>
      <c r="E21" s="194">
        <v>10000</v>
      </c>
      <c r="F21" s="194"/>
      <c r="G21" s="192"/>
      <c r="H21" s="192"/>
      <c r="I21" s="192"/>
      <c r="J21" s="192"/>
      <c r="K21" s="192"/>
      <c r="L21" s="192"/>
      <c r="M21" s="192"/>
      <c r="N21" s="191"/>
      <c r="O21" s="192"/>
    </row>
    <row r="22" ht="18" customHeight="1" spans="1:15">
      <c r="A22" s="196" t="s">
        <v>118</v>
      </c>
      <c r="B22" s="196" t="s">
        <v>119</v>
      </c>
      <c r="C22" s="194">
        <v>10000</v>
      </c>
      <c r="D22" s="194">
        <v>10000</v>
      </c>
      <c r="E22" s="194">
        <v>10000</v>
      </c>
      <c r="F22" s="194"/>
      <c r="G22" s="192"/>
      <c r="H22" s="192"/>
      <c r="I22" s="192"/>
      <c r="J22" s="192"/>
      <c r="K22" s="192"/>
      <c r="L22" s="192"/>
      <c r="M22" s="192"/>
      <c r="N22" s="191"/>
      <c r="O22" s="192"/>
    </row>
    <row r="23" ht="18" customHeight="1" spans="1:15">
      <c r="A23" s="193" t="s">
        <v>120</v>
      </c>
      <c r="B23" s="193" t="s">
        <v>121</v>
      </c>
      <c r="C23" s="194">
        <v>20000</v>
      </c>
      <c r="D23" s="194">
        <v>20000</v>
      </c>
      <c r="E23" s="194"/>
      <c r="F23" s="194">
        <v>20000</v>
      </c>
      <c r="G23" s="192"/>
      <c r="H23" s="192"/>
      <c r="I23" s="192"/>
      <c r="J23" s="192"/>
      <c r="K23" s="192"/>
      <c r="L23" s="192"/>
      <c r="M23" s="192"/>
      <c r="N23" s="191"/>
      <c r="O23" s="192"/>
    </row>
    <row r="24" ht="18" customHeight="1" spans="1:15">
      <c r="A24" s="195" t="s">
        <v>122</v>
      </c>
      <c r="B24" s="195" t="s">
        <v>123</v>
      </c>
      <c r="C24" s="194">
        <v>20000</v>
      </c>
      <c r="D24" s="194">
        <v>20000</v>
      </c>
      <c r="E24" s="194"/>
      <c r="F24" s="194">
        <v>20000</v>
      </c>
      <c r="G24" s="192"/>
      <c r="H24" s="192"/>
      <c r="I24" s="192"/>
      <c r="J24" s="192"/>
      <c r="K24" s="192"/>
      <c r="L24" s="192"/>
      <c r="M24" s="192"/>
      <c r="N24" s="191"/>
      <c r="O24" s="192"/>
    </row>
    <row r="25" s="177" customFormat="1" ht="18" customHeight="1" spans="1:15">
      <c r="A25" s="196">
        <v>2060405</v>
      </c>
      <c r="B25" s="196" t="s">
        <v>124</v>
      </c>
      <c r="C25" s="197">
        <v>20000</v>
      </c>
      <c r="D25" s="197">
        <v>20000</v>
      </c>
      <c r="E25" s="197"/>
      <c r="F25" s="197">
        <v>20000</v>
      </c>
      <c r="G25" s="192"/>
      <c r="H25" s="192"/>
      <c r="I25" s="192"/>
      <c r="J25" s="192"/>
      <c r="K25" s="192"/>
      <c r="L25" s="192"/>
      <c r="M25" s="192"/>
      <c r="N25" s="191"/>
      <c r="O25" s="192"/>
    </row>
    <row r="26" ht="18" customHeight="1" spans="1:15">
      <c r="A26" s="193" t="s">
        <v>125</v>
      </c>
      <c r="B26" s="193" t="s">
        <v>126</v>
      </c>
      <c r="C26" s="194">
        <v>78247.78</v>
      </c>
      <c r="D26" s="194">
        <v>78247.78</v>
      </c>
      <c r="E26" s="194"/>
      <c r="F26" s="194">
        <v>78247.78</v>
      </c>
      <c r="G26" s="192"/>
      <c r="H26" s="192"/>
      <c r="I26" s="192"/>
      <c r="J26" s="192"/>
      <c r="K26" s="192"/>
      <c r="L26" s="192"/>
      <c r="M26" s="192"/>
      <c r="N26" s="191"/>
      <c r="O26" s="192"/>
    </row>
    <row r="27" ht="18" customHeight="1" spans="1:15">
      <c r="A27" s="195" t="s">
        <v>127</v>
      </c>
      <c r="B27" s="195" t="s">
        <v>128</v>
      </c>
      <c r="C27" s="194">
        <v>72150</v>
      </c>
      <c r="D27" s="194">
        <v>72150</v>
      </c>
      <c r="E27" s="194"/>
      <c r="F27" s="194">
        <v>72150</v>
      </c>
      <c r="G27" s="192"/>
      <c r="H27" s="192"/>
      <c r="I27" s="192"/>
      <c r="J27" s="192"/>
      <c r="K27" s="192"/>
      <c r="L27" s="192"/>
      <c r="M27" s="192"/>
      <c r="N27" s="191"/>
      <c r="O27" s="192"/>
    </row>
    <row r="28" s="177" customFormat="1" ht="18" customHeight="1" spans="1:15">
      <c r="A28" s="196">
        <v>2070199</v>
      </c>
      <c r="B28" s="196" t="s">
        <v>129</v>
      </c>
      <c r="C28" s="197">
        <v>72150</v>
      </c>
      <c r="D28" s="197">
        <v>72150</v>
      </c>
      <c r="E28" s="197"/>
      <c r="F28" s="197">
        <v>72150</v>
      </c>
      <c r="G28" s="192"/>
      <c r="H28" s="192"/>
      <c r="I28" s="192"/>
      <c r="J28" s="192"/>
      <c r="K28" s="192"/>
      <c r="L28" s="192"/>
      <c r="M28" s="192"/>
      <c r="N28" s="191"/>
      <c r="O28" s="192"/>
    </row>
    <row r="29" ht="18" customHeight="1" spans="1:15">
      <c r="A29" s="195" t="s">
        <v>130</v>
      </c>
      <c r="B29" s="195" t="s">
        <v>131</v>
      </c>
      <c r="C29" s="194">
        <v>6097.78</v>
      </c>
      <c r="D29" s="194">
        <v>6097.78</v>
      </c>
      <c r="E29" s="194"/>
      <c r="F29" s="194">
        <v>6097.78</v>
      </c>
      <c r="G29" s="192"/>
      <c r="H29" s="192"/>
      <c r="I29" s="192"/>
      <c r="J29" s="192"/>
      <c r="K29" s="192"/>
      <c r="L29" s="192"/>
      <c r="M29" s="192"/>
      <c r="N29" s="191"/>
      <c r="O29" s="192"/>
    </row>
    <row r="30" s="177" customFormat="1" ht="18" customHeight="1" spans="1:15">
      <c r="A30" s="196">
        <v>2070899</v>
      </c>
      <c r="B30" s="196" t="s">
        <v>132</v>
      </c>
      <c r="C30" s="197">
        <v>6097.78</v>
      </c>
      <c r="D30" s="197">
        <v>6097.78</v>
      </c>
      <c r="E30" s="197"/>
      <c r="F30" s="197">
        <v>6097.78</v>
      </c>
      <c r="G30" s="192"/>
      <c r="H30" s="192"/>
      <c r="I30" s="192"/>
      <c r="J30" s="192"/>
      <c r="K30" s="192"/>
      <c r="L30" s="192"/>
      <c r="M30" s="192"/>
      <c r="N30" s="191"/>
      <c r="O30" s="192"/>
    </row>
    <row r="31" ht="18" customHeight="1" spans="1:15">
      <c r="A31" s="193" t="s">
        <v>133</v>
      </c>
      <c r="B31" s="193" t="s">
        <v>134</v>
      </c>
      <c r="C31" s="194">
        <v>1891535.52</v>
      </c>
      <c r="D31" s="194">
        <v>1891535.52</v>
      </c>
      <c r="E31" s="194">
        <v>1841351.52</v>
      </c>
      <c r="F31" s="194">
        <v>50184</v>
      </c>
      <c r="G31" s="192"/>
      <c r="H31" s="192"/>
      <c r="I31" s="192"/>
      <c r="J31" s="192"/>
      <c r="K31" s="192"/>
      <c r="L31" s="192"/>
      <c r="M31" s="192"/>
      <c r="N31" s="191"/>
      <c r="O31" s="192"/>
    </row>
    <row r="32" ht="18" customHeight="1" spans="1:15">
      <c r="A32" s="195" t="s">
        <v>135</v>
      </c>
      <c r="B32" s="195" t="s">
        <v>136</v>
      </c>
      <c r="C32" s="194">
        <v>1841351.52</v>
      </c>
      <c r="D32" s="194">
        <v>1841351.52</v>
      </c>
      <c r="E32" s="194">
        <v>1841351.52</v>
      </c>
      <c r="F32" s="194"/>
      <c r="G32" s="192"/>
      <c r="H32" s="192"/>
      <c r="I32" s="192"/>
      <c r="J32" s="192"/>
      <c r="K32" s="192"/>
      <c r="L32" s="192"/>
      <c r="M32" s="192"/>
      <c r="N32" s="191"/>
      <c r="O32" s="192"/>
    </row>
    <row r="33" ht="18" customHeight="1" spans="1:15">
      <c r="A33" s="196" t="s">
        <v>137</v>
      </c>
      <c r="B33" s="196" t="s">
        <v>138</v>
      </c>
      <c r="C33" s="194">
        <v>1645151.52</v>
      </c>
      <c r="D33" s="194">
        <v>1645151.52</v>
      </c>
      <c r="E33" s="194">
        <v>1645151.52</v>
      </c>
      <c r="F33" s="194"/>
      <c r="G33" s="192"/>
      <c r="H33" s="192"/>
      <c r="I33" s="192"/>
      <c r="J33" s="192"/>
      <c r="K33" s="192"/>
      <c r="L33" s="192"/>
      <c r="M33" s="192"/>
      <c r="N33" s="191"/>
      <c r="O33" s="192"/>
    </row>
    <row r="34" ht="18" customHeight="1" spans="1:15">
      <c r="A34" s="196" t="s">
        <v>139</v>
      </c>
      <c r="B34" s="196" t="s">
        <v>140</v>
      </c>
      <c r="C34" s="194">
        <v>180000</v>
      </c>
      <c r="D34" s="194">
        <v>180000</v>
      </c>
      <c r="E34" s="194">
        <v>180000</v>
      </c>
      <c r="F34" s="194"/>
      <c r="G34" s="192"/>
      <c r="H34" s="192"/>
      <c r="I34" s="192"/>
      <c r="J34" s="192"/>
      <c r="K34" s="192"/>
      <c r="L34" s="192"/>
      <c r="M34" s="192"/>
      <c r="N34" s="191"/>
      <c r="O34" s="192"/>
    </row>
    <row r="35" ht="18" customHeight="1" spans="1:15">
      <c r="A35" s="196" t="s">
        <v>141</v>
      </c>
      <c r="B35" s="196" t="s">
        <v>142</v>
      </c>
      <c r="C35" s="194">
        <v>16200</v>
      </c>
      <c r="D35" s="194">
        <v>16200</v>
      </c>
      <c r="E35" s="194">
        <v>16200</v>
      </c>
      <c r="F35" s="194"/>
      <c r="G35" s="192"/>
      <c r="H35" s="192"/>
      <c r="I35" s="192"/>
      <c r="J35" s="192"/>
      <c r="K35" s="192"/>
      <c r="L35" s="192"/>
      <c r="M35" s="192"/>
      <c r="N35" s="191"/>
      <c r="O35" s="192"/>
    </row>
    <row r="36" ht="18" customHeight="1" spans="1:15">
      <c r="A36" s="195" t="s">
        <v>143</v>
      </c>
      <c r="B36" s="195" t="s">
        <v>144</v>
      </c>
      <c r="C36" s="194">
        <v>50184</v>
      </c>
      <c r="D36" s="194">
        <v>50184</v>
      </c>
      <c r="E36" s="194"/>
      <c r="F36" s="194">
        <v>50184</v>
      </c>
      <c r="G36" s="192"/>
      <c r="H36" s="192"/>
      <c r="I36" s="192"/>
      <c r="J36" s="192"/>
      <c r="K36" s="192"/>
      <c r="L36" s="192"/>
      <c r="M36" s="192"/>
      <c r="N36" s="191"/>
      <c r="O36" s="192"/>
    </row>
    <row r="37" ht="18" customHeight="1" spans="1:15">
      <c r="A37" s="196" t="s">
        <v>145</v>
      </c>
      <c r="B37" s="196" t="s">
        <v>146</v>
      </c>
      <c r="C37" s="194">
        <v>50184</v>
      </c>
      <c r="D37" s="194">
        <v>50184</v>
      </c>
      <c r="E37" s="194"/>
      <c r="F37" s="194">
        <v>50184</v>
      </c>
      <c r="G37" s="192"/>
      <c r="H37" s="192"/>
      <c r="I37" s="192"/>
      <c r="J37" s="192"/>
      <c r="K37" s="192"/>
      <c r="L37" s="192"/>
      <c r="M37" s="192"/>
      <c r="N37" s="191"/>
      <c r="O37" s="192"/>
    </row>
    <row r="38" ht="18" customHeight="1" spans="1:15">
      <c r="A38" s="193" t="s">
        <v>147</v>
      </c>
      <c r="B38" s="193" t="s">
        <v>148</v>
      </c>
      <c r="C38" s="194">
        <v>1447065.26</v>
      </c>
      <c r="D38" s="194">
        <v>1447065.26</v>
      </c>
      <c r="E38" s="194">
        <v>1447065.26</v>
      </c>
      <c r="F38" s="194"/>
      <c r="G38" s="192"/>
      <c r="H38" s="192"/>
      <c r="I38" s="192"/>
      <c r="J38" s="192"/>
      <c r="K38" s="192"/>
      <c r="L38" s="192"/>
      <c r="M38" s="192"/>
      <c r="N38" s="191"/>
      <c r="O38" s="192"/>
    </row>
    <row r="39" ht="18" customHeight="1" spans="1:15">
      <c r="A39" s="195" t="s">
        <v>149</v>
      </c>
      <c r="B39" s="195" t="s">
        <v>150</v>
      </c>
      <c r="C39" s="194">
        <v>1447065.26</v>
      </c>
      <c r="D39" s="194">
        <v>1447065.26</v>
      </c>
      <c r="E39" s="194">
        <v>1447065.26</v>
      </c>
      <c r="F39" s="194"/>
      <c r="G39" s="192"/>
      <c r="H39" s="192"/>
      <c r="I39" s="192"/>
      <c r="J39" s="192"/>
      <c r="K39" s="192"/>
      <c r="L39" s="192"/>
      <c r="M39" s="192"/>
      <c r="N39" s="191"/>
      <c r="O39" s="192"/>
    </row>
    <row r="40" ht="18" customHeight="1" spans="1:15">
      <c r="A40" s="196" t="s">
        <v>151</v>
      </c>
      <c r="B40" s="196" t="s">
        <v>152</v>
      </c>
      <c r="C40" s="194">
        <v>291522.33</v>
      </c>
      <c r="D40" s="194">
        <v>291522.33</v>
      </c>
      <c r="E40" s="194">
        <v>291522.33</v>
      </c>
      <c r="F40" s="194"/>
      <c r="G40" s="192"/>
      <c r="H40" s="192"/>
      <c r="I40" s="192"/>
      <c r="J40" s="192"/>
      <c r="K40" s="192"/>
      <c r="L40" s="192"/>
      <c r="M40" s="192"/>
      <c r="N40" s="191"/>
      <c r="O40" s="192"/>
    </row>
    <row r="41" ht="18" customHeight="1" spans="1:15">
      <c r="A41" s="196" t="s">
        <v>153</v>
      </c>
      <c r="B41" s="196" t="s">
        <v>154</v>
      </c>
      <c r="C41" s="194">
        <v>632206.77</v>
      </c>
      <c r="D41" s="194">
        <v>632206.77</v>
      </c>
      <c r="E41" s="194">
        <v>632206.77</v>
      </c>
      <c r="F41" s="194"/>
      <c r="G41" s="192"/>
      <c r="H41" s="192"/>
      <c r="I41" s="192"/>
      <c r="J41" s="192"/>
      <c r="K41" s="192"/>
      <c r="L41" s="192"/>
      <c r="M41" s="192"/>
      <c r="N41" s="191"/>
      <c r="O41" s="192"/>
    </row>
    <row r="42" ht="18" customHeight="1" spans="1:15">
      <c r="A42" s="196" t="s">
        <v>155</v>
      </c>
      <c r="B42" s="196" t="s">
        <v>156</v>
      </c>
      <c r="C42" s="194">
        <v>466529.85</v>
      </c>
      <c r="D42" s="194">
        <v>466529.85</v>
      </c>
      <c r="E42" s="194">
        <v>466529.85</v>
      </c>
      <c r="F42" s="194"/>
      <c r="G42" s="192"/>
      <c r="H42" s="192"/>
      <c r="I42" s="192"/>
      <c r="J42" s="192"/>
      <c r="K42" s="192"/>
      <c r="L42" s="192"/>
      <c r="M42" s="192"/>
      <c r="N42" s="191"/>
      <c r="O42" s="192"/>
    </row>
    <row r="43" ht="18" customHeight="1" spans="1:15">
      <c r="A43" s="196" t="s">
        <v>157</v>
      </c>
      <c r="B43" s="196" t="s">
        <v>158</v>
      </c>
      <c r="C43" s="194">
        <v>56806.31</v>
      </c>
      <c r="D43" s="194">
        <v>56806.31</v>
      </c>
      <c r="E43" s="194">
        <v>56806.31</v>
      </c>
      <c r="F43" s="194"/>
      <c r="G43" s="192"/>
      <c r="H43" s="192"/>
      <c r="I43" s="192"/>
      <c r="J43" s="192"/>
      <c r="K43" s="192"/>
      <c r="L43" s="192"/>
      <c r="M43" s="192"/>
      <c r="N43" s="191"/>
      <c r="O43" s="192"/>
    </row>
    <row r="44" ht="18" customHeight="1" spans="1:15">
      <c r="A44" s="193" t="s">
        <v>159</v>
      </c>
      <c r="B44" s="193" t="s">
        <v>160</v>
      </c>
      <c r="C44" s="194">
        <v>11797024</v>
      </c>
      <c r="D44" s="194">
        <v>11797024</v>
      </c>
      <c r="E44" s="194">
        <v>4980761</v>
      </c>
      <c r="F44" s="194">
        <v>6816263</v>
      </c>
      <c r="G44" s="192"/>
      <c r="H44" s="192"/>
      <c r="I44" s="192"/>
      <c r="J44" s="192"/>
      <c r="K44" s="192"/>
      <c r="L44" s="192"/>
      <c r="M44" s="192"/>
      <c r="N44" s="191"/>
      <c r="O44" s="192"/>
    </row>
    <row r="45" ht="18" customHeight="1" spans="1:15">
      <c r="A45" s="195" t="s">
        <v>161</v>
      </c>
      <c r="B45" s="195" t="s">
        <v>162</v>
      </c>
      <c r="C45" s="194">
        <v>4910761</v>
      </c>
      <c r="D45" s="194">
        <v>4910761</v>
      </c>
      <c r="E45" s="194">
        <v>4880761</v>
      </c>
      <c r="F45" s="194">
        <v>30000</v>
      </c>
      <c r="G45" s="192"/>
      <c r="H45" s="192"/>
      <c r="I45" s="192"/>
      <c r="J45" s="192"/>
      <c r="K45" s="192"/>
      <c r="L45" s="192"/>
      <c r="M45" s="192"/>
      <c r="N45" s="191"/>
      <c r="O45" s="192"/>
    </row>
    <row r="46" ht="18" customHeight="1" spans="1:15">
      <c r="A46" s="196" t="s">
        <v>163</v>
      </c>
      <c r="B46" s="196" t="s">
        <v>105</v>
      </c>
      <c r="C46" s="194">
        <v>4875761</v>
      </c>
      <c r="D46" s="194">
        <v>4875761</v>
      </c>
      <c r="E46" s="194">
        <v>4875761</v>
      </c>
      <c r="F46" s="194"/>
      <c r="G46" s="192"/>
      <c r="H46" s="192"/>
      <c r="I46" s="192"/>
      <c r="J46" s="192"/>
      <c r="K46" s="192"/>
      <c r="L46" s="192"/>
      <c r="M46" s="192"/>
      <c r="N46" s="191"/>
      <c r="O46" s="192"/>
    </row>
    <row r="47" ht="18" customHeight="1" spans="1:15">
      <c r="A47" s="196" t="s">
        <v>164</v>
      </c>
      <c r="B47" s="196" t="s">
        <v>165</v>
      </c>
      <c r="C47" s="194">
        <v>5000</v>
      </c>
      <c r="D47" s="194">
        <v>5000</v>
      </c>
      <c r="E47" s="194">
        <v>5000</v>
      </c>
      <c r="F47" s="194"/>
      <c r="G47" s="192"/>
      <c r="H47" s="192"/>
      <c r="I47" s="192"/>
      <c r="J47" s="192"/>
      <c r="K47" s="192"/>
      <c r="L47" s="192"/>
      <c r="M47" s="192"/>
      <c r="N47" s="191"/>
      <c r="O47" s="192"/>
    </row>
    <row r="48" ht="18" customHeight="1" spans="1:15">
      <c r="A48" s="196">
        <v>2130153</v>
      </c>
      <c r="B48" s="196" t="s">
        <v>166</v>
      </c>
      <c r="C48" s="194">
        <v>30000</v>
      </c>
      <c r="D48" s="194">
        <v>30000</v>
      </c>
      <c r="E48" s="194"/>
      <c r="F48" s="194">
        <v>30000</v>
      </c>
      <c r="G48" s="192"/>
      <c r="H48" s="192"/>
      <c r="I48" s="192"/>
      <c r="J48" s="192"/>
      <c r="K48" s="192"/>
      <c r="L48" s="192"/>
      <c r="M48" s="192"/>
      <c r="N48" s="191"/>
      <c r="O48" s="192"/>
    </row>
    <row r="49" ht="18" customHeight="1" spans="1:15">
      <c r="A49" s="195" t="s">
        <v>167</v>
      </c>
      <c r="B49" s="195" t="s">
        <v>168</v>
      </c>
      <c r="C49" s="194">
        <v>100000</v>
      </c>
      <c r="D49" s="194">
        <v>100000</v>
      </c>
      <c r="E49" s="194">
        <v>100000</v>
      </c>
      <c r="F49" s="194"/>
      <c r="G49" s="192"/>
      <c r="H49" s="192"/>
      <c r="I49" s="192"/>
      <c r="J49" s="192"/>
      <c r="K49" s="192"/>
      <c r="L49" s="192"/>
      <c r="M49" s="192"/>
      <c r="N49" s="191"/>
      <c r="O49" s="192"/>
    </row>
    <row r="50" ht="18" customHeight="1" spans="1:15">
      <c r="A50" s="196" t="s">
        <v>169</v>
      </c>
      <c r="B50" s="196" t="s">
        <v>170</v>
      </c>
      <c r="C50" s="194">
        <v>100000</v>
      </c>
      <c r="D50" s="194">
        <v>100000</v>
      </c>
      <c r="E50" s="194">
        <v>100000</v>
      </c>
      <c r="F50" s="194"/>
      <c r="G50" s="192"/>
      <c r="H50" s="192"/>
      <c r="I50" s="192"/>
      <c r="J50" s="192"/>
      <c r="K50" s="192"/>
      <c r="L50" s="192"/>
      <c r="M50" s="192"/>
      <c r="N50" s="191"/>
      <c r="O50" s="192"/>
    </row>
    <row r="51" ht="18" customHeight="1" spans="1:15">
      <c r="A51" s="195" t="s">
        <v>171</v>
      </c>
      <c r="B51" s="195" t="s">
        <v>172</v>
      </c>
      <c r="C51" s="194">
        <v>160000</v>
      </c>
      <c r="D51" s="194">
        <v>160000</v>
      </c>
      <c r="E51" s="194"/>
      <c r="F51" s="194">
        <v>160000</v>
      </c>
      <c r="G51" s="192"/>
      <c r="H51" s="192"/>
      <c r="I51" s="192"/>
      <c r="J51" s="192"/>
      <c r="K51" s="192"/>
      <c r="L51" s="192"/>
      <c r="M51" s="192"/>
      <c r="N51" s="191"/>
      <c r="O51" s="192"/>
    </row>
    <row r="52" ht="18" customHeight="1" spans="1:15">
      <c r="A52" s="196">
        <v>2130306</v>
      </c>
      <c r="B52" s="196" t="s">
        <v>173</v>
      </c>
      <c r="C52" s="194">
        <v>160000</v>
      </c>
      <c r="D52" s="194">
        <v>160000</v>
      </c>
      <c r="E52" s="194"/>
      <c r="F52" s="194">
        <v>160000</v>
      </c>
      <c r="G52" s="192"/>
      <c r="H52" s="192"/>
      <c r="I52" s="192"/>
      <c r="J52" s="192"/>
      <c r="K52" s="192"/>
      <c r="L52" s="192"/>
      <c r="M52" s="192"/>
      <c r="N52" s="191"/>
      <c r="O52" s="192"/>
    </row>
    <row r="53" ht="18" customHeight="1" spans="1:15">
      <c r="A53" s="195" t="s">
        <v>174</v>
      </c>
      <c r="B53" s="195" t="s">
        <v>175</v>
      </c>
      <c r="C53" s="194">
        <v>498379</v>
      </c>
      <c r="D53" s="194">
        <v>498379</v>
      </c>
      <c r="E53" s="194"/>
      <c r="F53" s="194">
        <v>498379</v>
      </c>
      <c r="G53" s="192"/>
      <c r="H53" s="192"/>
      <c r="I53" s="192"/>
      <c r="J53" s="192"/>
      <c r="K53" s="192"/>
      <c r="L53" s="192"/>
      <c r="M53" s="192"/>
      <c r="N53" s="191"/>
      <c r="O53" s="192"/>
    </row>
    <row r="54" ht="18" customHeight="1" spans="1:15">
      <c r="A54" s="196">
        <v>2130505</v>
      </c>
      <c r="B54" s="196" t="s">
        <v>176</v>
      </c>
      <c r="C54" s="194">
        <v>498379</v>
      </c>
      <c r="D54" s="194">
        <v>498379</v>
      </c>
      <c r="E54" s="194"/>
      <c r="F54" s="194">
        <v>498379</v>
      </c>
      <c r="G54" s="192"/>
      <c r="H54" s="192"/>
      <c r="I54" s="192"/>
      <c r="J54" s="192"/>
      <c r="K54" s="192"/>
      <c r="L54" s="192"/>
      <c r="M54" s="192"/>
      <c r="N54" s="191"/>
      <c r="O54" s="192"/>
    </row>
    <row r="55" ht="18" customHeight="1" spans="1:15">
      <c r="A55" s="195" t="s">
        <v>177</v>
      </c>
      <c r="B55" s="195" t="s">
        <v>178</v>
      </c>
      <c r="C55" s="194">
        <v>6127884</v>
      </c>
      <c r="D55" s="194">
        <v>6127884</v>
      </c>
      <c r="E55" s="194"/>
      <c r="F55" s="194">
        <v>6127884</v>
      </c>
      <c r="G55" s="192"/>
      <c r="H55" s="192"/>
      <c r="I55" s="192"/>
      <c r="J55" s="192"/>
      <c r="K55" s="192"/>
      <c r="L55" s="192"/>
      <c r="M55" s="192"/>
      <c r="N55" s="191"/>
      <c r="O55" s="192"/>
    </row>
    <row r="56" ht="18" customHeight="1" spans="1:15">
      <c r="A56" s="196">
        <v>2130701</v>
      </c>
      <c r="B56" s="196" t="s">
        <v>179</v>
      </c>
      <c r="C56" s="194">
        <v>492000</v>
      </c>
      <c r="D56" s="194">
        <v>492000</v>
      </c>
      <c r="E56" s="194"/>
      <c r="F56" s="194">
        <v>492000</v>
      </c>
      <c r="G56" s="192"/>
      <c r="H56" s="192"/>
      <c r="I56" s="192"/>
      <c r="J56" s="192"/>
      <c r="K56" s="192"/>
      <c r="L56" s="192"/>
      <c r="M56" s="192"/>
      <c r="N56" s="191"/>
      <c r="O56" s="192"/>
    </row>
    <row r="57" ht="18" customHeight="1" spans="1:15">
      <c r="A57" s="196">
        <v>2130705</v>
      </c>
      <c r="B57" s="196" t="s">
        <v>180</v>
      </c>
      <c r="C57" s="194">
        <v>5635884</v>
      </c>
      <c r="D57" s="194">
        <v>5635884</v>
      </c>
      <c r="E57" s="194"/>
      <c r="F57" s="194">
        <v>5635884</v>
      </c>
      <c r="G57" s="192"/>
      <c r="H57" s="192"/>
      <c r="I57" s="192"/>
      <c r="J57" s="192"/>
      <c r="K57" s="192"/>
      <c r="L57" s="192"/>
      <c r="M57" s="192"/>
      <c r="N57" s="191"/>
      <c r="O57" s="192"/>
    </row>
    <row r="58" ht="18" customHeight="1" spans="1:15">
      <c r="A58" s="193" t="s">
        <v>181</v>
      </c>
      <c r="B58" s="193" t="s">
        <v>182</v>
      </c>
      <c r="C58" s="194">
        <v>1233863.64</v>
      </c>
      <c r="D58" s="194">
        <v>1233863.64</v>
      </c>
      <c r="E58" s="194">
        <v>1233863.64</v>
      </c>
      <c r="F58" s="194"/>
      <c r="G58" s="192"/>
      <c r="H58" s="192"/>
      <c r="I58" s="192"/>
      <c r="J58" s="192"/>
      <c r="K58" s="192"/>
      <c r="L58" s="192"/>
      <c r="M58" s="192"/>
      <c r="N58" s="191"/>
      <c r="O58" s="192"/>
    </row>
    <row r="59" ht="18" customHeight="1" spans="1:15">
      <c r="A59" s="195" t="s">
        <v>183</v>
      </c>
      <c r="B59" s="195" t="s">
        <v>184</v>
      </c>
      <c r="C59" s="194">
        <v>1233863.64</v>
      </c>
      <c r="D59" s="194">
        <v>1233863.64</v>
      </c>
      <c r="E59" s="194">
        <v>1233863.64</v>
      </c>
      <c r="F59" s="194"/>
      <c r="G59" s="192"/>
      <c r="H59" s="192"/>
      <c r="I59" s="192"/>
      <c r="J59" s="192"/>
      <c r="K59" s="192"/>
      <c r="L59" s="192"/>
      <c r="M59" s="192"/>
      <c r="N59" s="191"/>
      <c r="O59" s="192"/>
    </row>
    <row r="60" ht="18" customHeight="1" spans="1:15">
      <c r="A60" s="196" t="s">
        <v>185</v>
      </c>
      <c r="B60" s="196" t="s">
        <v>186</v>
      </c>
      <c r="C60" s="194">
        <v>1233863.64</v>
      </c>
      <c r="D60" s="194">
        <v>1233863.64</v>
      </c>
      <c r="E60" s="194">
        <v>1233863.64</v>
      </c>
      <c r="F60" s="194"/>
      <c r="G60" s="192"/>
      <c r="H60" s="192"/>
      <c r="I60" s="192"/>
      <c r="J60" s="192"/>
      <c r="K60" s="192"/>
      <c r="L60" s="192"/>
      <c r="M60" s="192"/>
      <c r="N60" s="191"/>
      <c r="O60" s="192"/>
    </row>
    <row r="61" ht="18" customHeight="1" spans="1:15">
      <c r="A61" s="193" t="s">
        <v>187</v>
      </c>
      <c r="B61" s="193" t="s">
        <v>188</v>
      </c>
      <c r="C61" s="194">
        <v>7424</v>
      </c>
      <c r="D61" s="194"/>
      <c r="E61" s="194"/>
      <c r="F61" s="194"/>
      <c r="G61" s="192"/>
      <c r="H61" s="194">
        <v>7424</v>
      </c>
      <c r="I61" s="192"/>
      <c r="J61" s="192"/>
      <c r="K61" s="192"/>
      <c r="L61" s="192"/>
      <c r="M61" s="192"/>
      <c r="N61" s="191"/>
      <c r="O61" s="192"/>
    </row>
    <row r="62" ht="18" customHeight="1" spans="1:15">
      <c r="A62" s="195" t="s">
        <v>189</v>
      </c>
      <c r="B62" s="195" t="s">
        <v>190</v>
      </c>
      <c r="C62" s="194">
        <v>7424</v>
      </c>
      <c r="D62" s="194"/>
      <c r="E62" s="194"/>
      <c r="F62" s="194"/>
      <c r="G62" s="192"/>
      <c r="H62" s="194">
        <v>7424</v>
      </c>
      <c r="I62" s="192"/>
      <c r="J62" s="192"/>
      <c r="K62" s="192"/>
      <c r="L62" s="192"/>
      <c r="M62" s="192"/>
      <c r="N62" s="191"/>
      <c r="O62" s="192"/>
    </row>
    <row r="63" ht="18" customHeight="1" spans="1:15">
      <c r="A63" s="196">
        <v>2230105</v>
      </c>
      <c r="B63" s="196" t="s">
        <v>191</v>
      </c>
      <c r="C63" s="194">
        <v>7424</v>
      </c>
      <c r="D63" s="194"/>
      <c r="E63" s="194"/>
      <c r="F63" s="194"/>
      <c r="G63" s="192"/>
      <c r="H63" s="194">
        <v>7424</v>
      </c>
      <c r="I63" s="192"/>
      <c r="J63" s="192"/>
      <c r="K63" s="192"/>
      <c r="L63" s="192"/>
      <c r="M63" s="192"/>
      <c r="N63" s="191"/>
      <c r="O63" s="192"/>
    </row>
    <row r="64" ht="18" customHeight="1" spans="1:15">
      <c r="A64" s="193" t="s">
        <v>192</v>
      </c>
      <c r="B64" s="193" t="s">
        <v>193</v>
      </c>
      <c r="C64" s="194">
        <v>20000</v>
      </c>
      <c r="D64" s="194">
        <v>20000</v>
      </c>
      <c r="E64" s="194">
        <v>20000</v>
      </c>
      <c r="F64" s="194"/>
      <c r="G64" s="192"/>
      <c r="H64" s="194"/>
      <c r="I64" s="192"/>
      <c r="J64" s="192"/>
      <c r="K64" s="192"/>
      <c r="L64" s="192"/>
      <c r="M64" s="192"/>
      <c r="N64" s="191"/>
      <c r="O64" s="192"/>
    </row>
    <row r="65" ht="18" customHeight="1" spans="1:15">
      <c r="A65" s="195" t="s">
        <v>194</v>
      </c>
      <c r="B65" s="195" t="s">
        <v>195</v>
      </c>
      <c r="C65" s="194">
        <v>20000</v>
      </c>
      <c r="D65" s="194">
        <v>20000</v>
      </c>
      <c r="E65" s="194">
        <v>20000</v>
      </c>
      <c r="F65" s="194"/>
      <c r="G65" s="192"/>
      <c r="H65" s="194"/>
      <c r="I65" s="192"/>
      <c r="J65" s="192"/>
      <c r="K65" s="192"/>
      <c r="L65" s="192"/>
      <c r="M65" s="192"/>
      <c r="N65" s="191"/>
      <c r="O65" s="192"/>
    </row>
    <row r="66" ht="18" customHeight="1" spans="1:15">
      <c r="A66" s="196" t="s">
        <v>196</v>
      </c>
      <c r="B66" s="196" t="s">
        <v>197</v>
      </c>
      <c r="C66" s="194">
        <v>20000</v>
      </c>
      <c r="D66" s="194">
        <v>20000</v>
      </c>
      <c r="E66" s="194">
        <v>20000</v>
      </c>
      <c r="F66" s="194"/>
      <c r="G66" s="192"/>
      <c r="H66" s="194"/>
      <c r="I66" s="192"/>
      <c r="J66" s="192"/>
      <c r="K66" s="192"/>
      <c r="L66" s="192"/>
      <c r="M66" s="192"/>
      <c r="N66" s="191"/>
      <c r="O66" s="192"/>
    </row>
    <row r="67" ht="21" customHeight="1" spans="1:15">
      <c r="A67" s="202" t="s">
        <v>55</v>
      </c>
      <c r="B67" s="203"/>
      <c r="C67" s="194">
        <v>25101212.2</v>
      </c>
      <c r="D67" s="194">
        <v>25093788.2</v>
      </c>
      <c r="E67" s="194">
        <v>17149093.42</v>
      </c>
      <c r="F67" s="194">
        <v>7944694.78</v>
      </c>
      <c r="G67" s="204"/>
      <c r="H67" s="194">
        <v>7424</v>
      </c>
      <c r="I67" s="204"/>
      <c r="J67" s="204"/>
      <c r="K67" s="204"/>
      <c r="L67" s="204"/>
      <c r="M67" s="204"/>
      <c r="N67" s="204"/>
      <c r="O67" s="204"/>
    </row>
  </sheetData>
  <mergeCells count="12">
    <mergeCell ref="A2:O2"/>
    <mergeCell ref="A3:O3"/>
    <mergeCell ref="A4:B4"/>
    <mergeCell ref="D5:F5"/>
    <mergeCell ref="J5:O5"/>
    <mergeCell ref="A67:B67"/>
    <mergeCell ref="A5:A6"/>
    <mergeCell ref="B5:B6"/>
    <mergeCell ref="C5:C6"/>
    <mergeCell ref="G5:G6"/>
    <mergeCell ref="H5:H6"/>
    <mergeCell ref="I5:I6"/>
  </mergeCells>
  <printOptions horizontalCentered="1"/>
  <pageMargins left="0.96" right="0.96" top="0.72" bottom="0.72" header="0" footer="0"/>
  <pageSetup paperSize="9" scale="21" orientation="portrait"/>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15" activePane="bottomLeft" state="frozen"/>
      <selection/>
      <selection pane="bottomLeft" activeCell="D35" sqref="D35"/>
    </sheetView>
  </sheetViews>
  <sheetFormatPr defaultColWidth="8.575" defaultRowHeight="12.75" customHeight="1" outlineLevelCol="3"/>
  <cols>
    <col min="1" max="4" width="35.575" customWidth="1"/>
  </cols>
  <sheetData>
    <row r="1" customHeight="1" spans="1:4">
      <c r="A1" s="1"/>
      <c r="B1" s="1"/>
      <c r="C1" s="1"/>
      <c r="D1" s="1"/>
    </row>
    <row r="2" ht="15" customHeight="1" spans="1:4">
      <c r="A2" s="45"/>
      <c r="B2" s="49"/>
      <c r="C2" s="49"/>
      <c r="D2" s="49" t="s">
        <v>198</v>
      </c>
    </row>
    <row r="3" ht="41.25" customHeight="1" spans="1:1">
      <c r="A3" s="44" t="str">
        <f>"2026"&amp;"年部门财政拨款收支预算总表"</f>
        <v>2026年部门财政拨款收支预算总表</v>
      </c>
    </row>
    <row r="4" ht="17.25" customHeight="1" spans="1:4">
      <c r="A4" s="47" t="str">
        <f>"单位名称："&amp;"寻甸回族彝族自治县凤合镇人民政府"</f>
        <v>单位名称：寻甸回族彝族自治县凤合镇人民政府</v>
      </c>
      <c r="B4" s="169"/>
      <c r="D4" s="49" t="s">
        <v>1</v>
      </c>
    </row>
    <row r="5" ht="17.25" customHeight="1" spans="1:4">
      <c r="A5" s="170" t="s">
        <v>2</v>
      </c>
      <c r="B5" s="171"/>
      <c r="C5" s="170" t="s">
        <v>3</v>
      </c>
      <c r="D5" s="171"/>
    </row>
    <row r="6" ht="18.75" customHeight="1" spans="1:4">
      <c r="A6" s="170" t="s">
        <v>4</v>
      </c>
      <c r="B6" s="170" t="s">
        <v>5</v>
      </c>
      <c r="C6" s="170" t="s">
        <v>6</v>
      </c>
      <c r="D6" s="170" t="s">
        <v>5</v>
      </c>
    </row>
    <row r="7" ht="16.5" customHeight="1" spans="1:4">
      <c r="A7" s="172" t="s">
        <v>199</v>
      </c>
      <c r="B7" s="146">
        <v>23975161.42</v>
      </c>
      <c r="C7" s="172" t="s">
        <v>200</v>
      </c>
      <c r="D7" s="147">
        <v>25101212.2</v>
      </c>
    </row>
    <row r="8" ht="16.5" customHeight="1" spans="1:4">
      <c r="A8" s="172" t="s">
        <v>201</v>
      </c>
      <c r="B8" s="146">
        <v>23975161.42</v>
      </c>
      <c r="C8" s="172" t="s">
        <v>202</v>
      </c>
      <c r="D8" s="147">
        <v>8596052</v>
      </c>
    </row>
    <row r="9" ht="16.5" customHeight="1" spans="1:4">
      <c r="A9" s="172" t="s">
        <v>203</v>
      </c>
      <c r="B9" s="146"/>
      <c r="C9" s="172" t="s">
        <v>204</v>
      </c>
      <c r="D9" s="147"/>
    </row>
    <row r="10" ht="16.5" customHeight="1" spans="1:4">
      <c r="A10" s="172" t="s">
        <v>205</v>
      </c>
      <c r="B10" s="146"/>
      <c r="C10" s="172" t="s">
        <v>206</v>
      </c>
      <c r="D10" s="147">
        <v>10000</v>
      </c>
    </row>
    <row r="11" ht="16.5" customHeight="1" spans="1:4">
      <c r="A11" s="172" t="s">
        <v>207</v>
      </c>
      <c r="B11" s="146">
        <v>1126050.78</v>
      </c>
      <c r="C11" s="172" t="s">
        <v>208</v>
      </c>
      <c r="D11" s="147"/>
    </row>
    <row r="12" ht="16.5" customHeight="1" spans="1:4">
      <c r="A12" s="172" t="s">
        <v>201</v>
      </c>
      <c r="B12" s="146">
        <v>1118626.78</v>
      </c>
      <c r="C12" s="172" t="s">
        <v>209</v>
      </c>
      <c r="D12" s="147"/>
    </row>
    <row r="13" ht="16.5" customHeight="1" spans="1:4">
      <c r="A13" s="173" t="s">
        <v>203</v>
      </c>
      <c r="B13" s="146"/>
      <c r="C13" s="74" t="s">
        <v>210</v>
      </c>
      <c r="D13" s="147">
        <v>20000</v>
      </c>
    </row>
    <row r="14" ht="16.5" customHeight="1" spans="1:4">
      <c r="A14" s="173" t="s">
        <v>205</v>
      </c>
      <c r="B14" s="146">
        <v>7424</v>
      </c>
      <c r="C14" s="74" t="s">
        <v>211</v>
      </c>
      <c r="D14" s="147">
        <v>78247.78</v>
      </c>
    </row>
    <row r="15" ht="16.5" customHeight="1" spans="1:4">
      <c r="A15" s="174"/>
      <c r="B15" s="85"/>
      <c r="C15" s="74" t="s">
        <v>212</v>
      </c>
      <c r="D15" s="147">
        <v>1891535.52</v>
      </c>
    </row>
    <row r="16" ht="16.5" customHeight="1" spans="1:4">
      <c r="A16" s="174"/>
      <c r="B16" s="85"/>
      <c r="C16" s="74" t="s">
        <v>213</v>
      </c>
      <c r="D16" s="147">
        <v>1447065.26</v>
      </c>
    </row>
    <row r="17" ht="16.5" customHeight="1" spans="1:4">
      <c r="A17" s="174"/>
      <c r="B17" s="85"/>
      <c r="C17" s="74" t="s">
        <v>214</v>
      </c>
      <c r="D17" s="147"/>
    </row>
    <row r="18" ht="16.5" customHeight="1" spans="1:4">
      <c r="A18" s="174"/>
      <c r="B18" s="85"/>
      <c r="C18" s="74" t="s">
        <v>215</v>
      </c>
      <c r="D18" s="147"/>
    </row>
    <row r="19" ht="16.5" customHeight="1" spans="1:4">
      <c r="A19" s="174"/>
      <c r="B19" s="85"/>
      <c r="C19" s="74" t="s">
        <v>216</v>
      </c>
      <c r="D19" s="147">
        <v>11797024</v>
      </c>
    </row>
    <row r="20" ht="16.5" customHeight="1" spans="1:4">
      <c r="A20" s="174"/>
      <c r="B20" s="85"/>
      <c r="C20" s="74" t="s">
        <v>217</v>
      </c>
      <c r="D20" s="147"/>
    </row>
    <row r="21" ht="16.5" customHeight="1" spans="1:4">
      <c r="A21" s="174"/>
      <c r="B21" s="85"/>
      <c r="C21" s="74" t="s">
        <v>218</v>
      </c>
      <c r="D21" s="147"/>
    </row>
    <row r="22" ht="16.5" customHeight="1" spans="1:4">
      <c r="A22" s="174"/>
      <c r="B22" s="85"/>
      <c r="C22" s="74" t="s">
        <v>219</v>
      </c>
      <c r="D22" s="147"/>
    </row>
    <row r="23" ht="16.5" customHeight="1" spans="1:4">
      <c r="A23" s="174"/>
      <c r="B23" s="85"/>
      <c r="C23" s="74" t="s">
        <v>220</v>
      </c>
      <c r="D23" s="147"/>
    </row>
    <row r="24" ht="16.5" customHeight="1" spans="1:4">
      <c r="A24" s="174"/>
      <c r="B24" s="85"/>
      <c r="C24" s="74" t="s">
        <v>221</v>
      </c>
      <c r="D24" s="147"/>
    </row>
    <row r="25" ht="16.5" customHeight="1" spans="1:4">
      <c r="A25" s="174"/>
      <c r="B25" s="85"/>
      <c r="C25" s="74" t="s">
        <v>222</v>
      </c>
      <c r="D25" s="147"/>
    </row>
    <row r="26" ht="16.5" customHeight="1" spans="1:4">
      <c r="A26" s="174"/>
      <c r="B26" s="85"/>
      <c r="C26" s="74" t="s">
        <v>223</v>
      </c>
      <c r="D26" s="147">
        <v>1233863.64</v>
      </c>
    </row>
    <row r="27" ht="16.5" customHeight="1" spans="1:4">
      <c r="A27" s="174"/>
      <c r="B27" s="85"/>
      <c r="C27" s="74" t="s">
        <v>224</v>
      </c>
      <c r="D27" s="147"/>
    </row>
    <row r="28" ht="16.5" customHeight="1" spans="1:4">
      <c r="A28" s="174"/>
      <c r="B28" s="85"/>
      <c r="C28" s="74" t="s">
        <v>225</v>
      </c>
      <c r="D28" s="147">
        <v>7424</v>
      </c>
    </row>
    <row r="29" ht="16.5" customHeight="1" spans="1:4">
      <c r="A29" s="174"/>
      <c r="B29" s="85"/>
      <c r="C29" s="74" t="s">
        <v>226</v>
      </c>
      <c r="D29" s="147">
        <v>20000</v>
      </c>
    </row>
    <row r="30" ht="16.5" customHeight="1" spans="1:4">
      <c r="A30" s="174"/>
      <c r="B30" s="85"/>
      <c r="C30" s="74" t="s">
        <v>227</v>
      </c>
      <c r="D30" s="85"/>
    </row>
    <row r="31" ht="16.5" customHeight="1" spans="1:4">
      <c r="A31" s="174"/>
      <c r="B31" s="85"/>
      <c r="C31" s="74" t="s">
        <v>228</v>
      </c>
      <c r="D31" s="85"/>
    </row>
    <row r="32" ht="16.5" customHeight="1" spans="1:4">
      <c r="A32" s="174"/>
      <c r="B32" s="85"/>
      <c r="C32" s="173" t="s">
        <v>229</v>
      </c>
      <c r="D32" s="85"/>
    </row>
    <row r="33" ht="16.5" customHeight="1" spans="1:4">
      <c r="A33" s="174"/>
      <c r="B33" s="85"/>
      <c r="C33" s="173" t="s">
        <v>230</v>
      </c>
      <c r="D33" s="85"/>
    </row>
    <row r="34" ht="16.5" customHeight="1" spans="1:4">
      <c r="A34" s="174"/>
      <c r="B34" s="85"/>
      <c r="C34" s="62" t="s">
        <v>231</v>
      </c>
      <c r="D34" s="85"/>
    </row>
    <row r="35" ht="15" customHeight="1" spans="1:4">
      <c r="A35" s="175" t="s">
        <v>50</v>
      </c>
      <c r="B35" s="176">
        <v>25101212.2</v>
      </c>
      <c r="C35" s="175" t="s">
        <v>51</v>
      </c>
      <c r="D35" s="176">
        <v>25101212.2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71"/>
  <sheetViews>
    <sheetView showZeros="0" workbookViewId="0">
      <pane ySplit="1" topLeftCell="A37" activePane="bottomLeft" state="frozen"/>
      <selection/>
      <selection pane="bottomLeft" activeCell="D8" sqref="D8:G7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40"/>
      <c r="F2" s="77"/>
      <c r="G2" s="148" t="s">
        <v>232</v>
      </c>
    </row>
    <row r="3" ht="41.25" customHeight="1" spans="1:7">
      <c r="A3" s="129" t="str">
        <f>"2026"&amp;"年一般公共预算支出预算表（按功能科目分类）"</f>
        <v>2026年一般公共预算支出预算表（按功能科目分类）</v>
      </c>
      <c r="B3" s="129"/>
      <c r="C3" s="129"/>
      <c r="D3" s="129"/>
      <c r="E3" s="129"/>
      <c r="F3" s="129"/>
      <c r="G3" s="129"/>
    </row>
    <row r="4" ht="18" customHeight="1" spans="1:7">
      <c r="A4" s="5" t="str">
        <f>"单位名称："&amp;"寻甸回族彝族自治县凤合镇人民政府"</f>
        <v>单位名称：寻甸回族彝族自治县凤合镇人民政府</v>
      </c>
      <c r="F4" s="126"/>
      <c r="G4" s="148" t="s">
        <v>1</v>
      </c>
    </row>
    <row r="5" ht="20.25" customHeight="1" spans="1:7">
      <c r="A5" s="164" t="s">
        <v>233</v>
      </c>
      <c r="B5" s="165"/>
      <c r="C5" s="130" t="s">
        <v>55</v>
      </c>
      <c r="D5" s="154" t="s">
        <v>75</v>
      </c>
      <c r="E5" s="12"/>
      <c r="F5" s="13"/>
      <c r="G5" s="143" t="s">
        <v>76</v>
      </c>
    </row>
    <row r="6" ht="20.25" customHeight="1" spans="1:7">
      <c r="A6" s="166" t="s">
        <v>72</v>
      </c>
      <c r="B6" s="166" t="s">
        <v>73</v>
      </c>
      <c r="C6" s="19"/>
      <c r="D6" s="135" t="s">
        <v>57</v>
      </c>
      <c r="E6" s="135" t="s">
        <v>234</v>
      </c>
      <c r="F6" s="135" t="s">
        <v>235</v>
      </c>
      <c r="G6" s="145"/>
    </row>
    <row r="7" ht="15" customHeight="1" spans="1:7">
      <c r="A7" s="65" t="s">
        <v>82</v>
      </c>
      <c r="B7" s="65" t="s">
        <v>83</v>
      </c>
      <c r="C7" s="65" t="s">
        <v>236</v>
      </c>
      <c r="D7" s="65" t="s">
        <v>237</v>
      </c>
      <c r="E7" s="65" t="s">
        <v>238</v>
      </c>
      <c r="F7" s="65" t="s">
        <v>239</v>
      </c>
      <c r="G7" s="65" t="s">
        <v>84</v>
      </c>
    </row>
    <row r="8" ht="15" customHeight="1" spans="1:7">
      <c r="A8" s="31" t="s">
        <v>93</v>
      </c>
      <c r="B8" s="31" t="s">
        <v>94</v>
      </c>
      <c r="C8" s="146">
        <v>8596052</v>
      </c>
      <c r="D8" s="146">
        <v>7616052</v>
      </c>
      <c r="E8" s="146">
        <v>6516712</v>
      </c>
      <c r="F8" s="146">
        <v>1099340</v>
      </c>
      <c r="G8" s="146">
        <v>980000</v>
      </c>
    </row>
    <row r="9" ht="15" customHeight="1" spans="1:7">
      <c r="A9" s="139" t="s">
        <v>95</v>
      </c>
      <c r="B9" s="139" t="s">
        <v>96</v>
      </c>
      <c r="C9" s="146">
        <v>201814</v>
      </c>
      <c r="D9" s="146">
        <v>201814</v>
      </c>
      <c r="E9" s="146">
        <v>148394</v>
      </c>
      <c r="F9" s="146">
        <v>53420</v>
      </c>
      <c r="G9" s="146"/>
    </row>
    <row r="10" ht="15" customHeight="1" spans="1:7">
      <c r="A10" s="167" t="s">
        <v>97</v>
      </c>
      <c r="B10" s="167" t="s">
        <v>98</v>
      </c>
      <c r="C10" s="146">
        <v>172214</v>
      </c>
      <c r="D10" s="146">
        <v>172214</v>
      </c>
      <c r="E10" s="146">
        <v>148394</v>
      </c>
      <c r="F10" s="146">
        <v>23820</v>
      </c>
      <c r="G10" s="146"/>
    </row>
    <row r="11" ht="15" customHeight="1" spans="1:7">
      <c r="A11" s="167" t="s">
        <v>99</v>
      </c>
      <c r="B11" s="167" t="s">
        <v>100</v>
      </c>
      <c r="C11" s="146">
        <v>29600</v>
      </c>
      <c r="D11" s="146">
        <v>29600</v>
      </c>
      <c r="E11" s="146"/>
      <c r="F11" s="146">
        <v>29600</v>
      </c>
      <c r="G11" s="146"/>
    </row>
    <row r="12" ht="15" customHeight="1" spans="1:7">
      <c r="A12" s="139" t="s">
        <v>101</v>
      </c>
      <c r="B12" s="139" t="s">
        <v>102</v>
      </c>
      <c r="C12" s="146">
        <v>6085509</v>
      </c>
      <c r="D12" s="146">
        <v>5105509</v>
      </c>
      <c r="E12" s="146">
        <v>4173929</v>
      </c>
      <c r="F12" s="146">
        <v>931580</v>
      </c>
      <c r="G12" s="146">
        <v>980000</v>
      </c>
    </row>
    <row r="13" ht="15" customHeight="1" spans="1:7">
      <c r="A13" s="167" t="s">
        <v>103</v>
      </c>
      <c r="B13" s="167" t="s">
        <v>98</v>
      </c>
      <c r="C13" s="146">
        <v>5182632</v>
      </c>
      <c r="D13" s="146">
        <v>4202632</v>
      </c>
      <c r="E13" s="146">
        <v>3309612</v>
      </c>
      <c r="F13" s="146">
        <v>893020</v>
      </c>
      <c r="G13" s="146">
        <v>980000</v>
      </c>
    </row>
    <row r="14" ht="15" customHeight="1" spans="1:7">
      <c r="A14" s="167" t="s">
        <v>104</v>
      </c>
      <c r="B14" s="167" t="s">
        <v>105</v>
      </c>
      <c r="C14" s="146">
        <v>902877</v>
      </c>
      <c r="D14" s="146">
        <v>902877</v>
      </c>
      <c r="E14" s="146">
        <v>864317</v>
      </c>
      <c r="F14" s="146">
        <v>38560</v>
      </c>
      <c r="G14" s="146"/>
    </row>
    <row r="15" ht="15" customHeight="1" spans="1:7">
      <c r="A15" s="167" t="s">
        <v>240</v>
      </c>
      <c r="B15" s="167" t="s">
        <v>241</v>
      </c>
      <c r="C15" s="146"/>
      <c r="D15" s="146"/>
      <c r="E15" s="146"/>
      <c r="F15" s="146"/>
      <c r="G15" s="146"/>
    </row>
    <row r="16" ht="15" customHeight="1" spans="1:7">
      <c r="A16" s="139" t="s">
        <v>242</v>
      </c>
      <c r="B16" s="139" t="s">
        <v>243</v>
      </c>
      <c r="C16" s="146"/>
      <c r="D16" s="146"/>
      <c r="E16" s="146"/>
      <c r="F16" s="146"/>
      <c r="G16" s="146"/>
    </row>
    <row r="17" ht="15" customHeight="1" spans="1:7">
      <c r="A17" s="167" t="s">
        <v>244</v>
      </c>
      <c r="B17" s="167" t="s">
        <v>245</v>
      </c>
      <c r="C17" s="146"/>
      <c r="D17" s="146"/>
      <c r="E17" s="146"/>
      <c r="F17" s="146"/>
      <c r="G17" s="146"/>
    </row>
    <row r="18" ht="15" customHeight="1" spans="1:7">
      <c r="A18" s="139" t="s">
        <v>106</v>
      </c>
      <c r="B18" s="139" t="s">
        <v>107</v>
      </c>
      <c r="C18" s="146">
        <v>2260629</v>
      </c>
      <c r="D18" s="146">
        <v>2260629</v>
      </c>
      <c r="E18" s="146">
        <v>2146289</v>
      </c>
      <c r="F18" s="146">
        <v>114340</v>
      </c>
      <c r="G18" s="146"/>
    </row>
    <row r="19" ht="15" customHeight="1" spans="1:7">
      <c r="A19" s="167" t="s">
        <v>108</v>
      </c>
      <c r="B19" s="167" t="s">
        <v>98</v>
      </c>
      <c r="C19" s="146">
        <v>504708</v>
      </c>
      <c r="D19" s="146">
        <v>504708</v>
      </c>
      <c r="E19" s="146">
        <v>457848</v>
      </c>
      <c r="F19" s="146">
        <v>46860</v>
      </c>
      <c r="G19" s="146"/>
    </row>
    <row r="20" ht="15" customHeight="1" spans="1:7">
      <c r="A20" s="167" t="s">
        <v>109</v>
      </c>
      <c r="B20" s="167" t="s">
        <v>105</v>
      </c>
      <c r="C20" s="146">
        <v>1755921</v>
      </c>
      <c r="D20" s="146">
        <v>1755921</v>
      </c>
      <c r="E20" s="146">
        <v>1688441</v>
      </c>
      <c r="F20" s="146">
        <v>67480</v>
      </c>
      <c r="G20" s="146"/>
    </row>
    <row r="21" ht="15" customHeight="1" spans="1:7">
      <c r="A21" s="139" t="s">
        <v>110</v>
      </c>
      <c r="B21" s="139" t="s">
        <v>111</v>
      </c>
      <c r="C21" s="146">
        <v>48100</v>
      </c>
      <c r="D21" s="146">
        <v>48100</v>
      </c>
      <c r="E21" s="146">
        <v>48100</v>
      </c>
      <c r="F21" s="146"/>
      <c r="G21" s="146"/>
    </row>
    <row r="22" ht="15" customHeight="1" spans="1:7">
      <c r="A22" s="167" t="s">
        <v>112</v>
      </c>
      <c r="B22" s="167" t="s">
        <v>113</v>
      </c>
      <c r="C22" s="146">
        <v>48100</v>
      </c>
      <c r="D22" s="146">
        <v>48100</v>
      </c>
      <c r="E22" s="146">
        <v>48100</v>
      </c>
      <c r="F22" s="146"/>
      <c r="G22" s="146"/>
    </row>
    <row r="23" ht="15" customHeight="1" spans="1:7">
      <c r="A23" s="31" t="s">
        <v>114</v>
      </c>
      <c r="B23" s="31" t="s">
        <v>115</v>
      </c>
      <c r="C23" s="146">
        <v>10000</v>
      </c>
      <c r="D23" s="146">
        <v>10000</v>
      </c>
      <c r="E23" s="146"/>
      <c r="F23" s="146">
        <v>10000</v>
      </c>
      <c r="G23" s="146"/>
    </row>
    <row r="24" ht="15" customHeight="1" spans="1:7">
      <c r="A24" s="139" t="s">
        <v>116</v>
      </c>
      <c r="B24" s="139" t="s">
        <v>117</v>
      </c>
      <c r="C24" s="146">
        <v>10000</v>
      </c>
      <c r="D24" s="146">
        <v>10000</v>
      </c>
      <c r="E24" s="146"/>
      <c r="F24" s="146">
        <v>10000</v>
      </c>
      <c r="G24" s="146"/>
    </row>
    <row r="25" ht="15" customHeight="1" spans="1:7">
      <c r="A25" s="167" t="s">
        <v>118</v>
      </c>
      <c r="B25" s="167" t="s">
        <v>119</v>
      </c>
      <c r="C25" s="146">
        <v>10000</v>
      </c>
      <c r="D25" s="146">
        <v>10000</v>
      </c>
      <c r="E25" s="146"/>
      <c r="F25" s="146">
        <v>10000</v>
      </c>
      <c r="G25" s="146"/>
    </row>
    <row r="26" ht="15" customHeight="1" spans="1:7">
      <c r="A26" s="31" t="s">
        <v>120</v>
      </c>
      <c r="B26" s="31" t="s">
        <v>121</v>
      </c>
      <c r="C26" s="146">
        <v>20000</v>
      </c>
      <c r="D26" s="146"/>
      <c r="E26" s="146"/>
      <c r="F26" s="146"/>
      <c r="G26" s="146">
        <v>20000</v>
      </c>
    </row>
    <row r="27" ht="15" customHeight="1" spans="1:7">
      <c r="A27" s="139" t="s">
        <v>122</v>
      </c>
      <c r="B27" s="139" t="s">
        <v>123</v>
      </c>
      <c r="C27" s="146">
        <v>20000</v>
      </c>
      <c r="D27" s="146"/>
      <c r="E27" s="146"/>
      <c r="F27" s="146"/>
      <c r="G27" s="146">
        <v>20000</v>
      </c>
    </row>
    <row r="28" ht="15" customHeight="1" spans="1:7">
      <c r="A28" s="167" t="s">
        <v>246</v>
      </c>
      <c r="B28" s="167" t="s">
        <v>124</v>
      </c>
      <c r="C28" s="146">
        <v>20000</v>
      </c>
      <c r="D28" s="146"/>
      <c r="E28" s="146"/>
      <c r="F28" s="146"/>
      <c r="G28" s="146">
        <v>20000</v>
      </c>
    </row>
    <row r="29" ht="15" customHeight="1" spans="1:7">
      <c r="A29" s="31" t="s">
        <v>125</v>
      </c>
      <c r="B29" s="31" t="s">
        <v>126</v>
      </c>
      <c r="C29" s="146">
        <v>78247.78</v>
      </c>
      <c r="D29" s="146"/>
      <c r="E29" s="146"/>
      <c r="F29" s="146"/>
      <c r="G29" s="146">
        <v>78247.78</v>
      </c>
    </row>
    <row r="30" ht="15" customHeight="1" spans="1:7">
      <c r="A30" s="139" t="s">
        <v>127</v>
      </c>
      <c r="B30" s="139" t="s">
        <v>128</v>
      </c>
      <c r="C30" s="146">
        <v>72150</v>
      </c>
      <c r="D30" s="146"/>
      <c r="E30" s="146"/>
      <c r="F30" s="146"/>
      <c r="G30" s="146">
        <v>72150</v>
      </c>
    </row>
    <row r="31" ht="15" customHeight="1" spans="1:7">
      <c r="A31" s="167" t="s">
        <v>247</v>
      </c>
      <c r="B31" s="167" t="s">
        <v>129</v>
      </c>
      <c r="C31" s="146">
        <v>72150</v>
      </c>
      <c r="D31" s="146"/>
      <c r="E31" s="146"/>
      <c r="F31" s="146"/>
      <c r="G31" s="146">
        <v>72150</v>
      </c>
    </row>
    <row r="32" ht="15" customHeight="1" spans="1:7">
      <c r="A32" s="139" t="s">
        <v>130</v>
      </c>
      <c r="B32" s="139" t="s">
        <v>131</v>
      </c>
      <c r="C32" s="146">
        <v>6097.78</v>
      </c>
      <c r="D32" s="146"/>
      <c r="E32" s="146"/>
      <c r="F32" s="146"/>
      <c r="G32" s="146">
        <v>6097.78</v>
      </c>
    </row>
    <row r="33" ht="15" customHeight="1" spans="1:7">
      <c r="A33" s="167" t="s">
        <v>248</v>
      </c>
      <c r="B33" s="167" t="s">
        <v>132</v>
      </c>
      <c r="C33" s="146">
        <v>6097.78</v>
      </c>
      <c r="D33" s="146"/>
      <c r="E33" s="146"/>
      <c r="F33" s="146"/>
      <c r="G33" s="146">
        <v>6097.78</v>
      </c>
    </row>
    <row r="34" ht="15" customHeight="1" spans="1:7">
      <c r="A34" s="31" t="s">
        <v>133</v>
      </c>
      <c r="B34" s="31" t="s">
        <v>134</v>
      </c>
      <c r="C34" s="146">
        <v>1891535.52</v>
      </c>
      <c r="D34" s="146">
        <v>1841351.52</v>
      </c>
      <c r="E34" s="146">
        <v>1825151.52</v>
      </c>
      <c r="F34" s="146">
        <v>16200</v>
      </c>
      <c r="G34" s="146">
        <v>50184</v>
      </c>
    </row>
    <row r="35" ht="15" customHeight="1" spans="1:7">
      <c r="A35" s="139" t="s">
        <v>135</v>
      </c>
      <c r="B35" s="139" t="s">
        <v>136</v>
      </c>
      <c r="C35" s="146">
        <v>1841351.52</v>
      </c>
      <c r="D35" s="146">
        <v>1841351.52</v>
      </c>
      <c r="E35" s="146">
        <v>1825151.52</v>
      </c>
      <c r="F35" s="146">
        <v>16200</v>
      </c>
      <c r="G35" s="146"/>
    </row>
    <row r="36" ht="15" customHeight="1" spans="1:7">
      <c r="A36" s="167" t="s">
        <v>137</v>
      </c>
      <c r="B36" s="167" t="s">
        <v>138</v>
      </c>
      <c r="C36" s="146">
        <v>1645151.52</v>
      </c>
      <c r="D36" s="146">
        <v>1645151.52</v>
      </c>
      <c r="E36" s="146">
        <v>1645151.52</v>
      </c>
      <c r="F36" s="146"/>
      <c r="G36" s="146"/>
    </row>
    <row r="37" ht="15" customHeight="1" spans="1:7">
      <c r="A37" s="167" t="s">
        <v>139</v>
      </c>
      <c r="B37" s="167" t="s">
        <v>140</v>
      </c>
      <c r="C37" s="146">
        <v>180000</v>
      </c>
      <c r="D37" s="146">
        <v>180000</v>
      </c>
      <c r="E37" s="146">
        <v>180000</v>
      </c>
      <c r="F37" s="146"/>
      <c r="G37" s="146"/>
    </row>
    <row r="38" ht="15" customHeight="1" spans="1:7">
      <c r="A38" s="167" t="s">
        <v>141</v>
      </c>
      <c r="B38" s="167" t="s">
        <v>142</v>
      </c>
      <c r="C38" s="146">
        <v>16200</v>
      </c>
      <c r="D38" s="146">
        <v>16200</v>
      </c>
      <c r="E38" s="146"/>
      <c r="F38" s="146">
        <v>16200</v>
      </c>
      <c r="G38" s="146"/>
    </row>
    <row r="39" ht="15" customHeight="1" spans="1:7">
      <c r="A39" s="139" t="s">
        <v>143</v>
      </c>
      <c r="B39" s="139" t="s">
        <v>144</v>
      </c>
      <c r="C39" s="146">
        <v>50184</v>
      </c>
      <c r="D39" s="146"/>
      <c r="E39" s="146"/>
      <c r="F39" s="146"/>
      <c r="G39" s="146">
        <v>50184</v>
      </c>
    </row>
    <row r="40" ht="15" customHeight="1" spans="1:7">
      <c r="A40" s="167" t="s">
        <v>145</v>
      </c>
      <c r="B40" s="167" t="s">
        <v>146</v>
      </c>
      <c r="C40" s="146">
        <v>50184</v>
      </c>
      <c r="D40" s="146"/>
      <c r="E40" s="146"/>
      <c r="F40" s="146"/>
      <c r="G40" s="146">
        <v>50184</v>
      </c>
    </row>
    <row r="41" ht="15" customHeight="1" spans="1:7">
      <c r="A41" s="31" t="s">
        <v>147</v>
      </c>
      <c r="B41" s="31" t="s">
        <v>148</v>
      </c>
      <c r="C41" s="146">
        <v>1447065.26</v>
      </c>
      <c r="D41" s="146">
        <v>1447065.26</v>
      </c>
      <c r="E41" s="146">
        <v>1447065.26</v>
      </c>
      <c r="F41" s="146"/>
      <c r="G41" s="146"/>
    </row>
    <row r="42" ht="15" customHeight="1" spans="1:7">
      <c r="A42" s="139" t="s">
        <v>149</v>
      </c>
      <c r="B42" s="139" t="s">
        <v>150</v>
      </c>
      <c r="C42" s="146">
        <v>1447065.26</v>
      </c>
      <c r="D42" s="146">
        <v>1447065.26</v>
      </c>
      <c r="E42" s="146">
        <v>1447065.26</v>
      </c>
      <c r="F42" s="146"/>
      <c r="G42" s="146"/>
    </row>
    <row r="43" ht="15" customHeight="1" spans="1:7">
      <c r="A43" s="167" t="s">
        <v>151</v>
      </c>
      <c r="B43" s="167" t="s">
        <v>152</v>
      </c>
      <c r="C43" s="146">
        <v>291522.33</v>
      </c>
      <c r="D43" s="146">
        <v>291522.33</v>
      </c>
      <c r="E43" s="146">
        <v>291522.33</v>
      </c>
      <c r="F43" s="146"/>
      <c r="G43" s="146"/>
    </row>
    <row r="44" ht="15" customHeight="1" spans="1:7">
      <c r="A44" s="167" t="s">
        <v>153</v>
      </c>
      <c r="B44" s="167" t="s">
        <v>154</v>
      </c>
      <c r="C44" s="146">
        <v>632206.77</v>
      </c>
      <c r="D44" s="146">
        <v>632206.77</v>
      </c>
      <c r="E44" s="146">
        <v>632206.77</v>
      </c>
      <c r="F44" s="146"/>
      <c r="G44" s="146"/>
    </row>
    <row r="45" ht="15" customHeight="1" spans="1:7">
      <c r="A45" s="167" t="s">
        <v>155</v>
      </c>
      <c r="B45" s="167" t="s">
        <v>156</v>
      </c>
      <c r="C45" s="146">
        <v>466529.85</v>
      </c>
      <c r="D45" s="146">
        <v>466529.85</v>
      </c>
      <c r="E45" s="146">
        <v>466529.85</v>
      </c>
      <c r="F45" s="146"/>
      <c r="G45" s="146"/>
    </row>
    <row r="46" ht="15" customHeight="1" spans="1:7">
      <c r="A46" s="167" t="s">
        <v>157</v>
      </c>
      <c r="B46" s="167" t="s">
        <v>158</v>
      </c>
      <c r="C46" s="146">
        <v>56806.31</v>
      </c>
      <c r="D46" s="146">
        <v>56806.31</v>
      </c>
      <c r="E46" s="146">
        <v>56806.31</v>
      </c>
      <c r="F46" s="146"/>
      <c r="G46" s="146"/>
    </row>
    <row r="47" ht="15" customHeight="1" spans="1:7">
      <c r="A47" s="31" t="s">
        <v>159</v>
      </c>
      <c r="B47" s="31" t="s">
        <v>160</v>
      </c>
      <c r="C47" s="146">
        <v>11797024</v>
      </c>
      <c r="D47" s="146">
        <v>4980761</v>
      </c>
      <c r="E47" s="146">
        <v>4702241</v>
      </c>
      <c r="F47" s="146">
        <v>278520</v>
      </c>
      <c r="G47" s="146">
        <v>6816263</v>
      </c>
    </row>
    <row r="48" ht="15" customHeight="1" spans="1:7">
      <c r="A48" s="139" t="s">
        <v>161</v>
      </c>
      <c r="B48" s="139" t="s">
        <v>162</v>
      </c>
      <c r="C48" s="146">
        <v>4910761</v>
      </c>
      <c r="D48" s="146">
        <v>4880761</v>
      </c>
      <c r="E48" s="146">
        <v>4702241</v>
      </c>
      <c r="F48" s="146">
        <v>178520</v>
      </c>
      <c r="G48" s="146">
        <v>30000</v>
      </c>
    </row>
    <row r="49" ht="15" customHeight="1" spans="1:7">
      <c r="A49" s="167" t="s">
        <v>163</v>
      </c>
      <c r="B49" s="167" t="s">
        <v>105</v>
      </c>
      <c r="C49" s="146">
        <v>4875761</v>
      </c>
      <c r="D49" s="146">
        <v>4875761</v>
      </c>
      <c r="E49" s="146">
        <v>4702241</v>
      </c>
      <c r="F49" s="146">
        <v>173520</v>
      </c>
      <c r="G49" s="146"/>
    </row>
    <row r="50" ht="15" customHeight="1" spans="1:7">
      <c r="A50" s="167" t="s">
        <v>164</v>
      </c>
      <c r="B50" s="167" t="s">
        <v>165</v>
      </c>
      <c r="C50" s="146">
        <v>5000</v>
      </c>
      <c r="D50" s="146">
        <v>5000</v>
      </c>
      <c r="E50" s="146"/>
      <c r="F50" s="146">
        <v>5000</v>
      </c>
      <c r="G50" s="146"/>
    </row>
    <row r="51" ht="15" customHeight="1" spans="1:7">
      <c r="A51" s="167" t="s">
        <v>249</v>
      </c>
      <c r="B51" s="167" t="s">
        <v>166</v>
      </c>
      <c r="C51" s="146">
        <v>30000</v>
      </c>
      <c r="D51" s="146"/>
      <c r="E51" s="146"/>
      <c r="F51" s="146"/>
      <c r="G51" s="146">
        <v>30000</v>
      </c>
    </row>
    <row r="52" ht="15" customHeight="1" spans="1:7">
      <c r="A52" s="139" t="s">
        <v>167</v>
      </c>
      <c r="B52" s="139" t="s">
        <v>168</v>
      </c>
      <c r="C52" s="146">
        <v>100000</v>
      </c>
      <c r="D52" s="146">
        <v>100000</v>
      </c>
      <c r="E52" s="146"/>
      <c r="F52" s="146">
        <v>100000</v>
      </c>
      <c r="G52" s="146"/>
    </row>
    <row r="53" ht="15" customHeight="1" spans="1:7">
      <c r="A53" s="167" t="s">
        <v>169</v>
      </c>
      <c r="B53" s="167" t="s">
        <v>170</v>
      </c>
      <c r="C53" s="146">
        <v>100000</v>
      </c>
      <c r="D53" s="146">
        <v>100000</v>
      </c>
      <c r="E53" s="146"/>
      <c r="F53" s="146">
        <v>100000</v>
      </c>
      <c r="G53" s="146"/>
    </row>
    <row r="54" ht="15" customHeight="1" spans="1:7">
      <c r="A54" s="139" t="s">
        <v>171</v>
      </c>
      <c r="B54" s="139" t="s">
        <v>172</v>
      </c>
      <c r="C54" s="146">
        <v>160000</v>
      </c>
      <c r="D54" s="146"/>
      <c r="E54" s="146"/>
      <c r="F54" s="146"/>
      <c r="G54" s="146">
        <v>160000</v>
      </c>
    </row>
    <row r="55" ht="15" customHeight="1" spans="1:7">
      <c r="A55" s="167" t="s">
        <v>250</v>
      </c>
      <c r="B55" s="167" t="s">
        <v>173</v>
      </c>
      <c r="C55" s="146">
        <v>160000</v>
      </c>
      <c r="D55" s="146"/>
      <c r="E55" s="146"/>
      <c r="F55" s="146"/>
      <c r="G55" s="146">
        <v>160000</v>
      </c>
    </row>
    <row r="56" ht="15" customHeight="1" spans="1:7">
      <c r="A56" s="167" t="s">
        <v>251</v>
      </c>
      <c r="B56" s="167" t="s">
        <v>252</v>
      </c>
      <c r="C56" s="146"/>
      <c r="D56" s="146"/>
      <c r="E56" s="146"/>
      <c r="F56" s="146"/>
      <c r="G56" s="146"/>
    </row>
    <row r="57" ht="15" customHeight="1" spans="1:7">
      <c r="A57" s="139" t="s">
        <v>174</v>
      </c>
      <c r="B57" s="139" t="s">
        <v>175</v>
      </c>
      <c r="C57" s="146">
        <v>498379</v>
      </c>
      <c r="D57" s="146"/>
      <c r="E57" s="146"/>
      <c r="F57" s="146"/>
      <c r="G57" s="146">
        <v>498379</v>
      </c>
    </row>
    <row r="58" ht="15" customHeight="1" spans="1:7">
      <c r="A58" s="167" t="s">
        <v>253</v>
      </c>
      <c r="B58" s="167" t="s">
        <v>176</v>
      </c>
      <c r="C58" s="146">
        <v>498379</v>
      </c>
      <c r="D58" s="146"/>
      <c r="E58" s="146"/>
      <c r="F58" s="146"/>
      <c r="G58" s="146">
        <v>498379</v>
      </c>
    </row>
    <row r="59" ht="15" customHeight="1" spans="1:7">
      <c r="A59" s="139" t="s">
        <v>177</v>
      </c>
      <c r="B59" s="139" t="s">
        <v>178</v>
      </c>
      <c r="C59" s="146">
        <v>6127884</v>
      </c>
      <c r="D59" s="146"/>
      <c r="E59" s="146"/>
      <c r="F59" s="146"/>
      <c r="G59" s="146">
        <v>6127884</v>
      </c>
    </row>
    <row r="60" ht="15" customHeight="1" spans="1:7">
      <c r="A60" s="167" t="s">
        <v>254</v>
      </c>
      <c r="B60" s="167" t="s">
        <v>179</v>
      </c>
      <c r="C60" s="146">
        <v>492000</v>
      </c>
      <c r="D60" s="146"/>
      <c r="E60" s="146"/>
      <c r="F60" s="146"/>
      <c r="G60" s="146">
        <v>492000</v>
      </c>
    </row>
    <row r="61" ht="15" customHeight="1" spans="1:7">
      <c r="A61" s="167" t="s">
        <v>255</v>
      </c>
      <c r="B61" s="167" t="s">
        <v>180</v>
      </c>
      <c r="C61" s="146">
        <v>5635884</v>
      </c>
      <c r="D61" s="146"/>
      <c r="E61" s="146"/>
      <c r="F61" s="146"/>
      <c r="G61" s="146">
        <v>5635884</v>
      </c>
    </row>
    <row r="62" ht="15" customHeight="1" spans="1:7">
      <c r="A62" s="31" t="s">
        <v>181</v>
      </c>
      <c r="B62" s="31" t="s">
        <v>182</v>
      </c>
      <c r="C62" s="146">
        <v>1233863.64</v>
      </c>
      <c r="D62" s="146">
        <v>1233863.64</v>
      </c>
      <c r="E62" s="146">
        <v>1233863.64</v>
      </c>
      <c r="F62" s="146"/>
      <c r="G62" s="146"/>
    </row>
    <row r="63" ht="15" customHeight="1" spans="1:7">
      <c r="A63" s="139" t="s">
        <v>183</v>
      </c>
      <c r="B63" s="139" t="s">
        <v>184</v>
      </c>
      <c r="C63" s="146">
        <v>1233863.64</v>
      </c>
      <c r="D63" s="146">
        <v>1233863.64</v>
      </c>
      <c r="E63" s="146">
        <v>1233863.64</v>
      </c>
      <c r="F63" s="146"/>
      <c r="G63" s="146"/>
    </row>
    <row r="64" ht="15" customHeight="1" spans="1:7">
      <c r="A64" s="167" t="s">
        <v>185</v>
      </c>
      <c r="B64" s="167" t="s">
        <v>186</v>
      </c>
      <c r="C64" s="146">
        <v>1233863.64</v>
      </c>
      <c r="D64" s="146">
        <v>1233863.64</v>
      </c>
      <c r="E64" s="146">
        <v>1233863.64</v>
      </c>
      <c r="F64" s="146"/>
      <c r="G64" s="146"/>
    </row>
    <row r="65" ht="15" customHeight="1" spans="1:7">
      <c r="A65" s="31" t="s">
        <v>187</v>
      </c>
      <c r="B65" s="31" t="s">
        <v>188</v>
      </c>
      <c r="C65" s="146"/>
      <c r="D65" s="146"/>
      <c r="E65" s="146"/>
      <c r="F65" s="146"/>
      <c r="G65" s="146"/>
    </row>
    <row r="66" ht="15" customHeight="1" spans="1:7">
      <c r="A66" s="139" t="s">
        <v>189</v>
      </c>
      <c r="B66" s="139" t="s">
        <v>190</v>
      </c>
      <c r="C66" s="146"/>
      <c r="D66" s="146"/>
      <c r="E66" s="146"/>
      <c r="F66" s="146"/>
      <c r="G66" s="146"/>
    </row>
    <row r="67" ht="15" customHeight="1" spans="1:7">
      <c r="A67" s="167" t="s">
        <v>256</v>
      </c>
      <c r="B67" s="167" t="s">
        <v>191</v>
      </c>
      <c r="C67" s="146"/>
      <c r="D67" s="146"/>
      <c r="E67" s="146"/>
      <c r="F67" s="146"/>
      <c r="G67" s="146"/>
    </row>
    <row r="68" ht="15" customHeight="1" spans="1:7">
      <c r="A68" s="31" t="s">
        <v>192</v>
      </c>
      <c r="B68" s="31" t="s">
        <v>193</v>
      </c>
      <c r="C68" s="146">
        <v>20000</v>
      </c>
      <c r="D68" s="146">
        <v>20000</v>
      </c>
      <c r="E68" s="146"/>
      <c r="F68" s="146">
        <v>20000</v>
      </c>
      <c r="G68" s="146"/>
    </row>
    <row r="69" ht="15" customHeight="1" spans="1:7">
      <c r="A69" s="139" t="s">
        <v>194</v>
      </c>
      <c r="B69" s="139" t="s">
        <v>195</v>
      </c>
      <c r="C69" s="146">
        <v>20000</v>
      </c>
      <c r="D69" s="146">
        <v>20000</v>
      </c>
      <c r="E69" s="146"/>
      <c r="F69" s="146">
        <v>20000</v>
      </c>
      <c r="G69" s="146"/>
    </row>
    <row r="70" ht="15" customHeight="1" spans="1:7">
      <c r="A70" s="167" t="s">
        <v>196</v>
      </c>
      <c r="B70" s="167" t="s">
        <v>197</v>
      </c>
      <c r="C70" s="146">
        <v>20000</v>
      </c>
      <c r="D70" s="146">
        <v>20000</v>
      </c>
      <c r="E70" s="146"/>
      <c r="F70" s="146">
        <v>20000</v>
      </c>
      <c r="G70" s="146"/>
    </row>
    <row r="71" ht="18" customHeight="1" spans="1:7">
      <c r="A71" s="84" t="s">
        <v>257</v>
      </c>
      <c r="B71" s="168" t="s">
        <v>257</v>
      </c>
      <c r="C71" s="146">
        <v>25093788.2</v>
      </c>
      <c r="D71" s="146">
        <v>17149093.42</v>
      </c>
      <c r="E71" s="146">
        <v>15725033.42</v>
      </c>
      <c r="F71" s="146">
        <v>1424060</v>
      </c>
      <c r="G71" s="146">
        <v>7944694.78</v>
      </c>
    </row>
  </sheetData>
  <mergeCells count="6">
    <mergeCell ref="A3:G3"/>
    <mergeCell ref="A5:B5"/>
    <mergeCell ref="D5:F5"/>
    <mergeCell ref="A71:B71"/>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C8" sqref="C8"/>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6"/>
      <c r="B2" s="46"/>
      <c r="C2" s="46"/>
      <c r="D2" s="46"/>
      <c r="E2" s="45"/>
      <c r="F2" s="160" t="s">
        <v>258</v>
      </c>
    </row>
    <row r="3" ht="41.25" customHeight="1" spans="1:6">
      <c r="A3" s="161" t="str">
        <f>"2026"&amp;"年一般公共预算“三公”经费支出预算表"</f>
        <v>2026年一般公共预算“三公”经费支出预算表</v>
      </c>
      <c r="B3" s="46"/>
      <c r="C3" s="46"/>
      <c r="D3" s="46"/>
      <c r="E3" s="45"/>
      <c r="F3" s="46"/>
    </row>
    <row r="4" customHeight="1" spans="1:6">
      <c r="A4" s="116" t="str">
        <f>"单位名称："&amp;"寻甸回族彝族自治县凤合镇人民政府"</f>
        <v>单位名称：寻甸回族彝族自治县凤合镇人民政府</v>
      </c>
      <c r="B4" s="162"/>
      <c r="D4" s="46"/>
      <c r="E4" s="45"/>
      <c r="F4" s="69" t="s">
        <v>1</v>
      </c>
    </row>
    <row r="5" ht="27" customHeight="1" spans="1:6">
      <c r="A5" s="50" t="s">
        <v>259</v>
      </c>
      <c r="B5" s="50" t="s">
        <v>260</v>
      </c>
      <c r="C5" s="52" t="s">
        <v>261</v>
      </c>
      <c r="D5" s="50"/>
      <c r="E5" s="51"/>
      <c r="F5" s="50" t="s">
        <v>262</v>
      </c>
    </row>
    <row r="6" ht="28.5" customHeight="1" spans="1:6">
      <c r="A6" s="163"/>
      <c r="B6" s="54"/>
      <c r="C6" s="51" t="s">
        <v>57</v>
      </c>
      <c r="D6" s="51" t="s">
        <v>263</v>
      </c>
      <c r="E6" s="51" t="s">
        <v>264</v>
      </c>
      <c r="F6" s="53"/>
    </row>
    <row r="7" ht="17.25" customHeight="1" spans="1:6">
      <c r="A7" s="59" t="s">
        <v>82</v>
      </c>
      <c r="B7" s="59" t="s">
        <v>83</v>
      </c>
      <c r="C7" s="59" t="s">
        <v>236</v>
      </c>
      <c r="D7" s="59" t="s">
        <v>237</v>
      </c>
      <c r="E7" s="59" t="s">
        <v>238</v>
      </c>
      <c r="F7" s="59" t="s">
        <v>239</v>
      </c>
    </row>
    <row r="8" ht="17.25" customHeight="1" spans="1:6">
      <c r="A8" s="146">
        <v>257000</v>
      </c>
      <c r="B8" s="85"/>
      <c r="C8" s="146">
        <v>57000</v>
      </c>
      <c r="D8" s="146"/>
      <c r="E8" s="146">
        <v>57000</v>
      </c>
      <c r="F8" s="146">
        <v>200000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6"/>
  <sheetViews>
    <sheetView showZeros="0" topLeftCell="M1" workbookViewId="0">
      <pane ySplit="1" topLeftCell="A2" activePane="bottomLeft" state="frozen"/>
      <selection/>
      <selection pane="bottomLeft" activeCell="S23" sqref="S2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40"/>
      <c r="C2" s="149"/>
      <c r="E2" s="150"/>
      <c r="F2" s="150"/>
      <c r="G2" s="150"/>
      <c r="H2" s="150"/>
      <c r="I2" s="89"/>
      <c r="J2" s="89"/>
      <c r="K2" s="89"/>
      <c r="L2" s="89"/>
      <c r="M2" s="89"/>
      <c r="N2" s="89"/>
      <c r="R2" s="89"/>
      <c r="V2" s="149"/>
      <c r="X2" s="3" t="s">
        <v>265</v>
      </c>
    </row>
    <row r="3" ht="45.75" customHeight="1" spans="1:24">
      <c r="A3" s="71" t="str">
        <f>"2026"&amp;"年部门基本支出预算表"</f>
        <v>2026年部门基本支出预算表</v>
      </c>
      <c r="B3" s="4"/>
      <c r="C3" s="71"/>
      <c r="D3" s="71"/>
      <c r="E3" s="71"/>
      <c r="F3" s="71"/>
      <c r="G3" s="71"/>
      <c r="H3" s="71"/>
      <c r="I3" s="71"/>
      <c r="J3" s="71"/>
      <c r="K3" s="71"/>
      <c r="L3" s="71"/>
      <c r="M3" s="71"/>
      <c r="N3" s="71"/>
      <c r="O3" s="4"/>
      <c r="P3" s="4"/>
      <c r="Q3" s="4"/>
      <c r="R3" s="71"/>
      <c r="S3" s="71"/>
      <c r="T3" s="71"/>
      <c r="U3" s="71"/>
      <c r="V3" s="71"/>
      <c r="W3" s="71"/>
      <c r="X3" s="71"/>
    </row>
    <row r="4" ht="18.75" customHeight="1" spans="1:24">
      <c r="A4" s="5" t="str">
        <f>"单位名称："&amp;"寻甸回族彝族自治县凤合镇人民政府"</f>
        <v>单位名称：寻甸回族彝族自治县凤合镇人民政府</v>
      </c>
      <c r="B4" s="6"/>
      <c r="C4" s="151"/>
      <c r="D4" s="151"/>
      <c r="E4" s="151"/>
      <c r="F4" s="151"/>
      <c r="G4" s="151"/>
      <c r="H4" s="151"/>
      <c r="I4" s="91"/>
      <c r="J4" s="91"/>
      <c r="K4" s="91"/>
      <c r="L4" s="91"/>
      <c r="M4" s="91"/>
      <c r="N4" s="91"/>
      <c r="O4" s="7"/>
      <c r="P4" s="7"/>
      <c r="Q4" s="7"/>
      <c r="R4" s="91"/>
      <c r="V4" s="149"/>
      <c r="X4" s="3" t="s">
        <v>1</v>
      </c>
    </row>
    <row r="5" ht="18" customHeight="1" spans="1:24">
      <c r="A5" s="9" t="s">
        <v>266</v>
      </c>
      <c r="B5" s="9" t="s">
        <v>267</v>
      </c>
      <c r="C5" s="9" t="s">
        <v>268</v>
      </c>
      <c r="D5" s="9" t="s">
        <v>269</v>
      </c>
      <c r="E5" s="9" t="s">
        <v>270</v>
      </c>
      <c r="F5" s="9" t="s">
        <v>271</v>
      </c>
      <c r="G5" s="9" t="s">
        <v>272</v>
      </c>
      <c r="H5" s="9" t="s">
        <v>273</v>
      </c>
      <c r="I5" s="154" t="s">
        <v>274</v>
      </c>
      <c r="J5" s="86" t="s">
        <v>274</v>
      </c>
      <c r="K5" s="86"/>
      <c r="L5" s="86"/>
      <c r="M5" s="86"/>
      <c r="N5" s="86"/>
      <c r="O5" s="12"/>
      <c r="P5" s="12"/>
      <c r="Q5" s="12"/>
      <c r="R5" s="107" t="s">
        <v>61</v>
      </c>
      <c r="S5" s="86" t="s">
        <v>62</v>
      </c>
      <c r="T5" s="86"/>
      <c r="U5" s="86"/>
      <c r="V5" s="86"/>
      <c r="W5" s="86"/>
      <c r="X5" s="87"/>
    </row>
    <row r="6" ht="18" customHeight="1" spans="1:24">
      <c r="A6" s="14"/>
      <c r="B6" s="30"/>
      <c r="C6" s="132"/>
      <c r="D6" s="14"/>
      <c r="E6" s="14"/>
      <c r="F6" s="14"/>
      <c r="G6" s="14"/>
      <c r="H6" s="14"/>
      <c r="I6" s="130" t="s">
        <v>275</v>
      </c>
      <c r="J6" s="154" t="s">
        <v>58</v>
      </c>
      <c r="K6" s="86"/>
      <c r="L6" s="86"/>
      <c r="M6" s="86"/>
      <c r="N6" s="87"/>
      <c r="O6" s="11" t="s">
        <v>276</v>
      </c>
      <c r="P6" s="12"/>
      <c r="Q6" s="13"/>
      <c r="R6" s="9" t="s">
        <v>61</v>
      </c>
      <c r="S6" s="154" t="s">
        <v>62</v>
      </c>
      <c r="T6" s="107" t="s">
        <v>64</v>
      </c>
      <c r="U6" s="86" t="s">
        <v>62</v>
      </c>
      <c r="V6" s="107" t="s">
        <v>66</v>
      </c>
      <c r="W6" s="107" t="s">
        <v>67</v>
      </c>
      <c r="X6" s="157" t="s">
        <v>68</v>
      </c>
    </row>
    <row r="7" ht="19.5" customHeight="1" spans="1:24">
      <c r="A7" s="30"/>
      <c r="B7" s="30"/>
      <c r="C7" s="30"/>
      <c r="D7" s="30"/>
      <c r="E7" s="30"/>
      <c r="F7" s="30"/>
      <c r="G7" s="30"/>
      <c r="H7" s="30"/>
      <c r="I7" s="30"/>
      <c r="J7" s="155" t="s">
        <v>277</v>
      </c>
      <c r="K7" s="9" t="s">
        <v>278</v>
      </c>
      <c r="L7" s="9" t="s">
        <v>279</v>
      </c>
      <c r="M7" s="9" t="s">
        <v>280</v>
      </c>
      <c r="N7" s="9" t="s">
        <v>281</v>
      </c>
      <c r="O7" s="9" t="s">
        <v>58</v>
      </c>
      <c r="P7" s="9" t="s">
        <v>59</v>
      </c>
      <c r="Q7" s="9" t="s">
        <v>60</v>
      </c>
      <c r="R7" s="30"/>
      <c r="S7" s="9" t="s">
        <v>57</v>
      </c>
      <c r="T7" s="9" t="s">
        <v>64</v>
      </c>
      <c r="U7" s="9" t="s">
        <v>282</v>
      </c>
      <c r="V7" s="9" t="s">
        <v>66</v>
      </c>
      <c r="W7" s="9" t="s">
        <v>67</v>
      </c>
      <c r="X7" s="9" t="s">
        <v>68</v>
      </c>
    </row>
    <row r="8" ht="37.5" customHeight="1" spans="1:24">
      <c r="A8" s="152"/>
      <c r="B8" s="19"/>
      <c r="C8" s="152"/>
      <c r="D8" s="152"/>
      <c r="E8" s="152"/>
      <c r="F8" s="152"/>
      <c r="G8" s="152"/>
      <c r="H8" s="152"/>
      <c r="I8" s="152"/>
      <c r="J8" s="156" t="s">
        <v>57</v>
      </c>
      <c r="K8" s="17" t="s">
        <v>283</v>
      </c>
      <c r="L8" s="17" t="s">
        <v>279</v>
      </c>
      <c r="M8" s="17" t="s">
        <v>280</v>
      </c>
      <c r="N8" s="17" t="s">
        <v>281</v>
      </c>
      <c r="O8" s="17" t="s">
        <v>279</v>
      </c>
      <c r="P8" s="17" t="s">
        <v>280</v>
      </c>
      <c r="Q8" s="17" t="s">
        <v>281</v>
      </c>
      <c r="R8" s="17" t="s">
        <v>61</v>
      </c>
      <c r="S8" s="17" t="s">
        <v>57</v>
      </c>
      <c r="T8" s="17" t="s">
        <v>64</v>
      </c>
      <c r="U8" s="17" t="s">
        <v>282</v>
      </c>
      <c r="V8" s="17" t="s">
        <v>66</v>
      </c>
      <c r="W8" s="17" t="s">
        <v>67</v>
      </c>
      <c r="X8" s="17" t="s">
        <v>68</v>
      </c>
    </row>
    <row r="9" customHeight="1" spans="1:24">
      <c r="A9" s="37">
        <v>1</v>
      </c>
      <c r="B9" s="37">
        <v>2</v>
      </c>
      <c r="C9" s="37">
        <v>3</v>
      </c>
      <c r="D9" s="37">
        <v>4</v>
      </c>
      <c r="E9" s="37">
        <v>5</v>
      </c>
      <c r="F9" s="37">
        <v>6</v>
      </c>
      <c r="G9" s="37">
        <v>7</v>
      </c>
      <c r="H9" s="37">
        <v>8</v>
      </c>
      <c r="I9" s="37">
        <v>9</v>
      </c>
      <c r="J9" s="37">
        <v>10</v>
      </c>
      <c r="K9" s="37">
        <v>11</v>
      </c>
      <c r="L9" s="37">
        <v>12</v>
      </c>
      <c r="M9" s="37">
        <v>13</v>
      </c>
      <c r="N9" s="37">
        <v>14</v>
      </c>
      <c r="O9" s="37">
        <v>15</v>
      </c>
      <c r="P9" s="37">
        <v>16</v>
      </c>
      <c r="Q9" s="37">
        <v>17</v>
      </c>
      <c r="R9" s="37">
        <v>18</v>
      </c>
      <c r="S9" s="37">
        <v>19</v>
      </c>
      <c r="T9" s="37">
        <v>20</v>
      </c>
      <c r="U9" s="37">
        <v>21</v>
      </c>
      <c r="V9" s="37">
        <v>22</v>
      </c>
      <c r="W9" s="37">
        <v>23</v>
      </c>
      <c r="X9" s="37">
        <v>24</v>
      </c>
    </row>
    <row r="10" customHeight="1" spans="1:24">
      <c r="A10" s="37" t="s">
        <v>70</v>
      </c>
      <c r="B10" s="37" t="s">
        <v>70</v>
      </c>
      <c r="C10" s="153" t="s">
        <v>284</v>
      </c>
      <c r="D10" s="153" t="s">
        <v>186</v>
      </c>
      <c r="E10" s="153" t="s">
        <v>185</v>
      </c>
      <c r="F10" s="153" t="s">
        <v>186</v>
      </c>
      <c r="G10" s="153" t="s">
        <v>285</v>
      </c>
      <c r="H10" s="153" t="s">
        <v>186</v>
      </c>
      <c r="I10" s="146">
        <v>409088.4</v>
      </c>
      <c r="J10" s="146">
        <v>409088.4</v>
      </c>
      <c r="K10" s="37"/>
      <c r="L10" s="37"/>
      <c r="M10" s="147">
        <v>409088.4</v>
      </c>
      <c r="N10" s="37"/>
      <c r="O10" s="37"/>
      <c r="P10" s="37"/>
      <c r="Q10" s="37"/>
      <c r="R10" s="37"/>
      <c r="S10" s="37"/>
      <c r="T10" s="37"/>
      <c r="U10" s="37"/>
      <c r="V10" s="37"/>
      <c r="W10" s="37"/>
      <c r="X10" s="37"/>
    </row>
    <row r="11" customHeight="1" spans="1:24">
      <c r="A11" s="37" t="s">
        <v>70</v>
      </c>
      <c r="B11" s="37" t="s">
        <v>70</v>
      </c>
      <c r="C11" s="153" t="s">
        <v>284</v>
      </c>
      <c r="D11" s="153" t="s">
        <v>186</v>
      </c>
      <c r="E11" s="153" t="s">
        <v>185</v>
      </c>
      <c r="F11" s="153" t="s">
        <v>186</v>
      </c>
      <c r="G11" s="153" t="s">
        <v>285</v>
      </c>
      <c r="H11" s="153" t="s">
        <v>186</v>
      </c>
      <c r="I11" s="146">
        <v>824775.24</v>
      </c>
      <c r="J11" s="146">
        <v>824775.24</v>
      </c>
      <c r="K11" s="37"/>
      <c r="L11" s="37"/>
      <c r="M11" s="147">
        <v>824775.24</v>
      </c>
      <c r="N11" s="37"/>
      <c r="O11" s="37"/>
      <c r="P11" s="37"/>
      <c r="Q11" s="37"/>
      <c r="R11" s="37"/>
      <c r="S11" s="37"/>
      <c r="T11" s="37"/>
      <c r="U11" s="37"/>
      <c r="V11" s="37"/>
      <c r="W11" s="37"/>
      <c r="X11" s="37"/>
    </row>
    <row r="12" customHeight="1" spans="1:24">
      <c r="A12" s="37" t="s">
        <v>70</v>
      </c>
      <c r="B12" s="37" t="s">
        <v>70</v>
      </c>
      <c r="C12" s="153" t="s">
        <v>286</v>
      </c>
      <c r="D12" s="153" t="s">
        <v>287</v>
      </c>
      <c r="E12" s="153" t="s">
        <v>103</v>
      </c>
      <c r="F12" s="153" t="s">
        <v>98</v>
      </c>
      <c r="G12" s="153" t="s">
        <v>288</v>
      </c>
      <c r="H12" s="153" t="s">
        <v>289</v>
      </c>
      <c r="I12" s="146">
        <v>57000</v>
      </c>
      <c r="J12" s="146">
        <v>57000</v>
      </c>
      <c r="K12" s="37"/>
      <c r="L12" s="37"/>
      <c r="M12" s="147">
        <v>57000</v>
      </c>
      <c r="N12" s="37"/>
      <c r="O12" s="37"/>
      <c r="P12" s="37"/>
      <c r="Q12" s="37"/>
      <c r="R12" s="37"/>
      <c r="S12" s="37"/>
      <c r="T12" s="37"/>
      <c r="U12" s="37"/>
      <c r="V12" s="37"/>
      <c r="W12" s="37"/>
      <c r="X12" s="37"/>
    </row>
    <row r="13" customHeight="1" spans="1:24">
      <c r="A13" s="37" t="s">
        <v>70</v>
      </c>
      <c r="B13" s="37" t="s">
        <v>70</v>
      </c>
      <c r="C13" s="153" t="s">
        <v>290</v>
      </c>
      <c r="D13" s="153" t="s">
        <v>291</v>
      </c>
      <c r="E13" s="153" t="s">
        <v>97</v>
      </c>
      <c r="F13" s="153" t="s">
        <v>98</v>
      </c>
      <c r="G13" s="153" t="s">
        <v>292</v>
      </c>
      <c r="H13" s="153" t="s">
        <v>293</v>
      </c>
      <c r="I13" s="146">
        <v>9000</v>
      </c>
      <c r="J13" s="146">
        <v>9000</v>
      </c>
      <c r="K13" s="37"/>
      <c r="L13" s="37"/>
      <c r="M13" s="147">
        <v>9000</v>
      </c>
      <c r="N13" s="37"/>
      <c r="O13" s="37"/>
      <c r="P13" s="37"/>
      <c r="Q13" s="37"/>
      <c r="R13" s="37"/>
      <c r="S13" s="37"/>
      <c r="T13" s="37"/>
      <c r="U13" s="37"/>
      <c r="V13" s="37"/>
      <c r="W13" s="37"/>
      <c r="X13" s="37"/>
    </row>
    <row r="14" customHeight="1" spans="1:24">
      <c r="A14" s="37" t="s">
        <v>70</v>
      </c>
      <c r="B14" s="37" t="s">
        <v>70</v>
      </c>
      <c r="C14" s="153" t="s">
        <v>290</v>
      </c>
      <c r="D14" s="153" t="s">
        <v>291</v>
      </c>
      <c r="E14" s="153" t="s">
        <v>103</v>
      </c>
      <c r="F14" s="153" t="s">
        <v>98</v>
      </c>
      <c r="G14" s="153" t="s">
        <v>292</v>
      </c>
      <c r="H14" s="153" t="s">
        <v>293</v>
      </c>
      <c r="I14" s="146">
        <v>232800</v>
      </c>
      <c r="J14" s="146">
        <v>232800</v>
      </c>
      <c r="K14" s="37"/>
      <c r="L14" s="37"/>
      <c r="M14" s="147">
        <v>232800</v>
      </c>
      <c r="N14" s="37"/>
      <c r="O14" s="37"/>
      <c r="P14" s="37"/>
      <c r="Q14" s="37"/>
      <c r="R14" s="37"/>
      <c r="S14" s="37"/>
      <c r="T14" s="37"/>
      <c r="U14" s="37"/>
      <c r="V14" s="37"/>
      <c r="W14" s="37"/>
      <c r="X14" s="37"/>
    </row>
    <row r="15" customHeight="1" spans="1:24">
      <c r="A15" s="37" t="s">
        <v>70</v>
      </c>
      <c r="B15" s="37" t="s">
        <v>70</v>
      </c>
      <c r="C15" s="153" t="s">
        <v>290</v>
      </c>
      <c r="D15" s="153" t="s">
        <v>291</v>
      </c>
      <c r="E15" s="153" t="s">
        <v>108</v>
      </c>
      <c r="F15" s="153" t="s">
        <v>98</v>
      </c>
      <c r="G15" s="153" t="s">
        <v>292</v>
      </c>
      <c r="H15" s="153" t="s">
        <v>293</v>
      </c>
      <c r="I15" s="146">
        <v>32400</v>
      </c>
      <c r="J15" s="146">
        <v>32400</v>
      </c>
      <c r="K15" s="37"/>
      <c r="L15" s="37"/>
      <c r="M15" s="147">
        <v>32400</v>
      </c>
      <c r="N15" s="37"/>
      <c r="O15" s="37"/>
      <c r="P15" s="37"/>
      <c r="Q15" s="37"/>
      <c r="R15" s="37"/>
      <c r="S15" s="37"/>
      <c r="T15" s="37"/>
      <c r="U15" s="37"/>
      <c r="V15" s="37"/>
      <c r="W15" s="37"/>
      <c r="X15" s="37"/>
    </row>
    <row r="16" customHeight="1" spans="1:24">
      <c r="A16" s="37" t="s">
        <v>70</v>
      </c>
      <c r="B16" s="37" t="s">
        <v>70</v>
      </c>
      <c r="C16" s="153" t="s">
        <v>294</v>
      </c>
      <c r="D16" s="153" t="s">
        <v>295</v>
      </c>
      <c r="E16" s="153" t="s">
        <v>97</v>
      </c>
      <c r="F16" s="153" t="s">
        <v>98</v>
      </c>
      <c r="G16" s="153" t="s">
        <v>296</v>
      </c>
      <c r="H16" s="153" t="s">
        <v>295</v>
      </c>
      <c r="I16" s="146">
        <v>2320</v>
      </c>
      <c r="J16" s="146">
        <v>2320</v>
      </c>
      <c r="K16" s="37"/>
      <c r="L16" s="37"/>
      <c r="M16" s="147">
        <v>2320</v>
      </c>
      <c r="N16" s="37"/>
      <c r="O16" s="37"/>
      <c r="P16" s="37"/>
      <c r="Q16" s="37"/>
      <c r="R16" s="37"/>
      <c r="S16" s="37"/>
      <c r="T16" s="37"/>
      <c r="U16" s="37"/>
      <c r="V16" s="37"/>
      <c r="W16" s="37"/>
      <c r="X16" s="37"/>
    </row>
    <row r="17" customHeight="1" spans="1:24">
      <c r="A17" s="37" t="s">
        <v>70</v>
      </c>
      <c r="B17" s="37" t="s">
        <v>70</v>
      </c>
      <c r="C17" s="153" t="s">
        <v>294</v>
      </c>
      <c r="D17" s="153" t="s">
        <v>295</v>
      </c>
      <c r="E17" s="153" t="s">
        <v>103</v>
      </c>
      <c r="F17" s="153" t="s">
        <v>98</v>
      </c>
      <c r="G17" s="153" t="s">
        <v>296</v>
      </c>
      <c r="H17" s="153" t="s">
        <v>295</v>
      </c>
      <c r="I17" s="146">
        <v>60320</v>
      </c>
      <c r="J17" s="146">
        <v>60320</v>
      </c>
      <c r="K17" s="37"/>
      <c r="L17" s="37"/>
      <c r="M17" s="147">
        <v>60320</v>
      </c>
      <c r="N17" s="37"/>
      <c r="O17" s="37"/>
      <c r="P17" s="37"/>
      <c r="Q17" s="37"/>
      <c r="R17" s="37"/>
      <c r="S17" s="37"/>
      <c r="T17" s="37"/>
      <c r="U17" s="37"/>
      <c r="V17" s="37"/>
      <c r="W17" s="37"/>
      <c r="X17" s="37"/>
    </row>
    <row r="18" customHeight="1" spans="1:24">
      <c r="A18" s="37" t="s">
        <v>70</v>
      </c>
      <c r="B18" s="37" t="s">
        <v>70</v>
      </c>
      <c r="C18" s="153" t="s">
        <v>294</v>
      </c>
      <c r="D18" s="153" t="s">
        <v>295</v>
      </c>
      <c r="E18" s="153" t="s">
        <v>104</v>
      </c>
      <c r="F18" s="153" t="s">
        <v>105</v>
      </c>
      <c r="G18" s="153" t="s">
        <v>296</v>
      </c>
      <c r="H18" s="153" t="s">
        <v>295</v>
      </c>
      <c r="I18" s="146">
        <v>18560</v>
      </c>
      <c r="J18" s="146">
        <v>18560</v>
      </c>
      <c r="K18" s="37"/>
      <c r="L18" s="37"/>
      <c r="M18" s="147">
        <v>18560</v>
      </c>
      <c r="N18" s="37"/>
      <c r="O18" s="37"/>
      <c r="P18" s="37"/>
      <c r="Q18" s="37"/>
      <c r="R18" s="37"/>
      <c r="S18" s="37"/>
      <c r="T18" s="37"/>
      <c r="U18" s="37"/>
      <c r="V18" s="37"/>
      <c r="W18" s="37"/>
      <c r="X18" s="37"/>
    </row>
    <row r="19" customHeight="1" spans="1:24">
      <c r="A19" s="37" t="s">
        <v>70</v>
      </c>
      <c r="B19" s="37" t="s">
        <v>70</v>
      </c>
      <c r="C19" s="153" t="s">
        <v>294</v>
      </c>
      <c r="D19" s="153" t="s">
        <v>295</v>
      </c>
      <c r="E19" s="153" t="s">
        <v>108</v>
      </c>
      <c r="F19" s="153" t="s">
        <v>98</v>
      </c>
      <c r="G19" s="153" t="s">
        <v>296</v>
      </c>
      <c r="H19" s="153" t="s">
        <v>295</v>
      </c>
      <c r="I19" s="146">
        <v>6960</v>
      </c>
      <c r="J19" s="146">
        <v>6960</v>
      </c>
      <c r="K19" s="37"/>
      <c r="L19" s="37"/>
      <c r="M19" s="147">
        <v>6960</v>
      </c>
      <c r="N19" s="37"/>
      <c r="O19" s="37"/>
      <c r="P19" s="37"/>
      <c r="Q19" s="37"/>
      <c r="R19" s="37"/>
      <c r="S19" s="37"/>
      <c r="T19" s="37"/>
      <c r="U19" s="37"/>
      <c r="V19" s="37"/>
      <c r="W19" s="37"/>
      <c r="X19" s="37"/>
    </row>
    <row r="20" customHeight="1" spans="1:24">
      <c r="A20" s="37" t="s">
        <v>70</v>
      </c>
      <c r="B20" s="37" t="s">
        <v>70</v>
      </c>
      <c r="C20" s="153" t="s">
        <v>294</v>
      </c>
      <c r="D20" s="153" t="s">
        <v>295</v>
      </c>
      <c r="E20" s="153" t="s">
        <v>109</v>
      </c>
      <c r="F20" s="153" t="s">
        <v>105</v>
      </c>
      <c r="G20" s="153" t="s">
        <v>296</v>
      </c>
      <c r="H20" s="153" t="s">
        <v>295</v>
      </c>
      <c r="I20" s="146">
        <v>32480</v>
      </c>
      <c r="J20" s="146">
        <v>32480</v>
      </c>
      <c r="K20" s="37"/>
      <c r="L20" s="37"/>
      <c r="M20" s="147">
        <v>32480</v>
      </c>
      <c r="N20" s="37"/>
      <c r="O20" s="37"/>
      <c r="P20" s="37"/>
      <c r="Q20" s="37"/>
      <c r="R20" s="37"/>
      <c r="S20" s="37"/>
      <c r="T20" s="37"/>
      <c r="U20" s="37"/>
      <c r="V20" s="37"/>
      <c r="W20" s="37"/>
      <c r="X20" s="37"/>
    </row>
    <row r="21" customHeight="1" spans="1:24">
      <c r="A21" s="37" t="s">
        <v>70</v>
      </c>
      <c r="B21" s="37" t="s">
        <v>70</v>
      </c>
      <c r="C21" s="153" t="s">
        <v>294</v>
      </c>
      <c r="D21" s="153" t="s">
        <v>295</v>
      </c>
      <c r="E21" s="153" t="s">
        <v>163</v>
      </c>
      <c r="F21" s="153" t="s">
        <v>105</v>
      </c>
      <c r="G21" s="153" t="s">
        <v>296</v>
      </c>
      <c r="H21" s="153" t="s">
        <v>295</v>
      </c>
      <c r="I21" s="146">
        <v>83520</v>
      </c>
      <c r="J21" s="146">
        <v>83520</v>
      </c>
      <c r="K21" s="37"/>
      <c r="L21" s="37"/>
      <c r="M21" s="147">
        <v>83520</v>
      </c>
      <c r="N21" s="37"/>
      <c r="O21" s="37"/>
      <c r="P21" s="37"/>
      <c r="Q21" s="37"/>
      <c r="R21" s="37"/>
      <c r="S21" s="37"/>
      <c r="T21" s="37"/>
      <c r="U21" s="37"/>
      <c r="V21" s="37"/>
      <c r="W21" s="37"/>
      <c r="X21" s="37"/>
    </row>
    <row r="22" customHeight="1" spans="1:24">
      <c r="A22" s="37" t="s">
        <v>70</v>
      </c>
      <c r="B22" s="37" t="s">
        <v>70</v>
      </c>
      <c r="C22" s="153" t="s">
        <v>297</v>
      </c>
      <c r="D22" s="153" t="s">
        <v>298</v>
      </c>
      <c r="E22" s="153" t="s">
        <v>97</v>
      </c>
      <c r="F22" s="153" t="s">
        <v>98</v>
      </c>
      <c r="G22" s="153" t="s">
        <v>299</v>
      </c>
      <c r="H22" s="153" t="s">
        <v>300</v>
      </c>
      <c r="I22" s="146">
        <v>2500</v>
      </c>
      <c r="J22" s="146">
        <v>2500</v>
      </c>
      <c r="K22" s="37"/>
      <c r="L22" s="37"/>
      <c r="M22" s="147">
        <v>2500</v>
      </c>
      <c r="N22" s="37"/>
      <c r="O22" s="37"/>
      <c r="P22" s="37"/>
      <c r="Q22" s="37"/>
      <c r="R22" s="37"/>
      <c r="S22" s="37"/>
      <c r="T22" s="37"/>
      <c r="U22" s="37"/>
      <c r="V22" s="37"/>
      <c r="W22" s="37"/>
      <c r="X22" s="37"/>
    </row>
    <row r="23" customHeight="1" spans="1:24">
      <c r="A23" s="37" t="s">
        <v>70</v>
      </c>
      <c r="B23" s="37" t="s">
        <v>70</v>
      </c>
      <c r="C23" s="153" t="s">
        <v>297</v>
      </c>
      <c r="D23" s="153" t="s">
        <v>298</v>
      </c>
      <c r="E23" s="153" t="s">
        <v>103</v>
      </c>
      <c r="F23" s="153" t="s">
        <v>98</v>
      </c>
      <c r="G23" s="153" t="s">
        <v>299</v>
      </c>
      <c r="H23" s="153" t="s">
        <v>300</v>
      </c>
      <c r="I23" s="146">
        <v>49200</v>
      </c>
      <c r="J23" s="146">
        <v>49200</v>
      </c>
      <c r="K23" s="37"/>
      <c r="L23" s="37"/>
      <c r="M23" s="147">
        <v>49200</v>
      </c>
      <c r="N23" s="37"/>
      <c r="O23" s="37"/>
      <c r="P23" s="37"/>
      <c r="Q23" s="37"/>
      <c r="R23" s="37"/>
      <c r="S23" s="37"/>
      <c r="T23" s="37"/>
      <c r="U23" s="37"/>
      <c r="V23" s="37"/>
      <c r="W23" s="37"/>
      <c r="X23" s="37"/>
    </row>
    <row r="24" customHeight="1" spans="1:24">
      <c r="A24" s="37" t="s">
        <v>70</v>
      </c>
      <c r="B24" s="37" t="s">
        <v>70</v>
      </c>
      <c r="C24" s="153" t="s">
        <v>297</v>
      </c>
      <c r="D24" s="153" t="s">
        <v>298</v>
      </c>
      <c r="E24" s="153" t="s">
        <v>103</v>
      </c>
      <c r="F24" s="153" t="s">
        <v>98</v>
      </c>
      <c r="G24" s="153" t="s">
        <v>299</v>
      </c>
      <c r="H24" s="153" t="s">
        <v>300</v>
      </c>
      <c r="I24" s="146">
        <v>80000</v>
      </c>
      <c r="J24" s="146">
        <v>80000</v>
      </c>
      <c r="K24" s="37"/>
      <c r="L24" s="37"/>
      <c r="M24" s="147">
        <v>80000</v>
      </c>
      <c r="N24" s="37"/>
      <c r="O24" s="37"/>
      <c r="P24" s="37"/>
      <c r="Q24" s="37"/>
      <c r="R24" s="37"/>
      <c r="S24" s="37"/>
      <c r="T24" s="37"/>
      <c r="U24" s="37"/>
      <c r="V24" s="37"/>
      <c r="W24" s="37"/>
      <c r="X24" s="37"/>
    </row>
    <row r="25" customHeight="1" spans="1:24">
      <c r="A25" s="37" t="s">
        <v>70</v>
      </c>
      <c r="B25" s="37" t="s">
        <v>70</v>
      </c>
      <c r="C25" s="153" t="s">
        <v>297</v>
      </c>
      <c r="D25" s="153" t="s">
        <v>298</v>
      </c>
      <c r="E25" s="153" t="s">
        <v>109</v>
      </c>
      <c r="F25" s="153" t="s">
        <v>105</v>
      </c>
      <c r="G25" s="153" t="s">
        <v>299</v>
      </c>
      <c r="H25" s="153" t="s">
        <v>300</v>
      </c>
      <c r="I25" s="146">
        <v>15000</v>
      </c>
      <c r="J25" s="146">
        <v>15000</v>
      </c>
      <c r="K25" s="37"/>
      <c r="L25" s="37"/>
      <c r="M25" s="147">
        <v>15000</v>
      </c>
      <c r="N25" s="37"/>
      <c r="O25" s="37"/>
      <c r="P25" s="37"/>
      <c r="Q25" s="37"/>
      <c r="R25" s="37"/>
      <c r="S25" s="37"/>
      <c r="T25" s="37"/>
      <c r="U25" s="37"/>
      <c r="V25" s="37"/>
      <c r="W25" s="37"/>
      <c r="X25" s="37"/>
    </row>
    <row r="26" customHeight="1" spans="1:24">
      <c r="A26" s="37" t="s">
        <v>70</v>
      </c>
      <c r="B26" s="37" t="s">
        <v>70</v>
      </c>
      <c r="C26" s="153" t="s">
        <v>297</v>
      </c>
      <c r="D26" s="153" t="s">
        <v>298</v>
      </c>
      <c r="E26" s="153" t="s">
        <v>118</v>
      </c>
      <c r="F26" s="153" t="s">
        <v>119</v>
      </c>
      <c r="G26" s="153" t="s">
        <v>299</v>
      </c>
      <c r="H26" s="153" t="s">
        <v>300</v>
      </c>
      <c r="I26" s="146">
        <v>10000</v>
      </c>
      <c r="J26" s="146">
        <v>10000</v>
      </c>
      <c r="K26" s="37"/>
      <c r="L26" s="37"/>
      <c r="M26" s="147">
        <v>10000</v>
      </c>
      <c r="N26" s="37"/>
      <c r="O26" s="37"/>
      <c r="P26" s="37"/>
      <c r="Q26" s="37"/>
      <c r="R26" s="37"/>
      <c r="S26" s="37"/>
      <c r="T26" s="37"/>
      <c r="U26" s="37"/>
      <c r="V26" s="37"/>
      <c r="W26" s="37"/>
      <c r="X26" s="37"/>
    </row>
    <row r="27" customHeight="1" spans="1:24">
      <c r="A27" s="37" t="s">
        <v>70</v>
      </c>
      <c r="B27" s="37" t="s">
        <v>70</v>
      </c>
      <c r="C27" s="153" t="s">
        <v>297</v>
      </c>
      <c r="D27" s="153" t="s">
        <v>298</v>
      </c>
      <c r="E27" s="153" t="s">
        <v>163</v>
      </c>
      <c r="F27" s="153" t="s">
        <v>105</v>
      </c>
      <c r="G27" s="153" t="s">
        <v>299</v>
      </c>
      <c r="H27" s="153" t="s">
        <v>300</v>
      </c>
      <c r="I27" s="146">
        <v>30000</v>
      </c>
      <c r="J27" s="146">
        <v>30000</v>
      </c>
      <c r="K27" s="37"/>
      <c r="L27" s="37"/>
      <c r="M27" s="147">
        <v>30000</v>
      </c>
      <c r="N27" s="37"/>
      <c r="O27" s="37"/>
      <c r="P27" s="37"/>
      <c r="Q27" s="37"/>
      <c r="R27" s="37"/>
      <c r="S27" s="37"/>
      <c r="T27" s="37"/>
      <c r="U27" s="37"/>
      <c r="V27" s="37"/>
      <c r="W27" s="37"/>
      <c r="X27" s="37"/>
    </row>
    <row r="28" customHeight="1" spans="1:24">
      <c r="A28" s="37" t="s">
        <v>70</v>
      </c>
      <c r="B28" s="37" t="s">
        <v>70</v>
      </c>
      <c r="C28" s="153" t="s">
        <v>297</v>
      </c>
      <c r="D28" s="153" t="s">
        <v>298</v>
      </c>
      <c r="E28" s="153" t="s">
        <v>164</v>
      </c>
      <c r="F28" s="153" t="s">
        <v>165</v>
      </c>
      <c r="G28" s="153" t="s">
        <v>299</v>
      </c>
      <c r="H28" s="153" t="s">
        <v>300</v>
      </c>
      <c r="I28" s="146">
        <v>5000</v>
      </c>
      <c r="J28" s="146">
        <v>5000</v>
      </c>
      <c r="K28" s="37"/>
      <c r="L28" s="37"/>
      <c r="M28" s="147">
        <v>5000</v>
      </c>
      <c r="N28" s="37"/>
      <c r="O28" s="37"/>
      <c r="P28" s="37"/>
      <c r="Q28" s="37"/>
      <c r="R28" s="37"/>
      <c r="S28" s="37"/>
      <c r="T28" s="37"/>
      <c r="U28" s="37"/>
      <c r="V28" s="37"/>
      <c r="W28" s="37"/>
      <c r="X28" s="37"/>
    </row>
    <row r="29" customHeight="1" spans="1:24">
      <c r="A29" s="37" t="s">
        <v>70</v>
      </c>
      <c r="B29" s="37" t="s">
        <v>70</v>
      </c>
      <c r="C29" s="153" t="s">
        <v>297</v>
      </c>
      <c r="D29" s="153" t="s">
        <v>298</v>
      </c>
      <c r="E29" s="153" t="s">
        <v>103</v>
      </c>
      <c r="F29" s="153" t="s">
        <v>98</v>
      </c>
      <c r="G29" s="153" t="s">
        <v>301</v>
      </c>
      <c r="H29" s="153" t="s">
        <v>302</v>
      </c>
      <c r="I29" s="146">
        <v>5000</v>
      </c>
      <c r="J29" s="146">
        <v>5000</v>
      </c>
      <c r="K29" s="37"/>
      <c r="L29" s="37"/>
      <c r="M29" s="147">
        <v>5000</v>
      </c>
      <c r="N29" s="37"/>
      <c r="O29" s="37"/>
      <c r="P29" s="37"/>
      <c r="Q29" s="37"/>
      <c r="R29" s="37"/>
      <c r="S29" s="37"/>
      <c r="T29" s="37"/>
      <c r="U29" s="37"/>
      <c r="V29" s="37"/>
      <c r="W29" s="37"/>
      <c r="X29" s="37"/>
    </row>
    <row r="30" customHeight="1" spans="1:24">
      <c r="A30" s="37" t="s">
        <v>70</v>
      </c>
      <c r="B30" s="37" t="s">
        <v>70</v>
      </c>
      <c r="C30" s="153" t="s">
        <v>297</v>
      </c>
      <c r="D30" s="153" t="s">
        <v>298</v>
      </c>
      <c r="E30" s="153" t="s">
        <v>109</v>
      </c>
      <c r="F30" s="153" t="s">
        <v>105</v>
      </c>
      <c r="G30" s="153" t="s">
        <v>301</v>
      </c>
      <c r="H30" s="153" t="s">
        <v>302</v>
      </c>
      <c r="I30" s="146">
        <v>4000</v>
      </c>
      <c r="J30" s="146">
        <v>4000</v>
      </c>
      <c r="K30" s="37"/>
      <c r="L30" s="37"/>
      <c r="M30" s="147">
        <v>4000</v>
      </c>
      <c r="N30" s="37"/>
      <c r="O30" s="37"/>
      <c r="P30" s="37"/>
      <c r="Q30" s="37"/>
      <c r="R30" s="37"/>
      <c r="S30" s="37"/>
      <c r="T30" s="37"/>
      <c r="U30" s="37"/>
      <c r="V30" s="37"/>
      <c r="W30" s="37"/>
      <c r="X30" s="37"/>
    </row>
    <row r="31" customHeight="1" spans="1:24">
      <c r="A31" s="37" t="s">
        <v>70</v>
      </c>
      <c r="B31" s="37" t="s">
        <v>70</v>
      </c>
      <c r="C31" s="153" t="s">
        <v>297</v>
      </c>
      <c r="D31" s="153" t="s">
        <v>298</v>
      </c>
      <c r="E31" s="153" t="s">
        <v>163</v>
      </c>
      <c r="F31" s="153" t="s">
        <v>105</v>
      </c>
      <c r="G31" s="153" t="s">
        <v>301</v>
      </c>
      <c r="H31" s="153" t="s">
        <v>302</v>
      </c>
      <c r="I31" s="146">
        <v>6000</v>
      </c>
      <c r="J31" s="146">
        <v>6000</v>
      </c>
      <c r="K31" s="37"/>
      <c r="L31" s="37"/>
      <c r="M31" s="147">
        <v>6000</v>
      </c>
      <c r="N31" s="37"/>
      <c r="O31" s="37"/>
      <c r="P31" s="37"/>
      <c r="Q31" s="37"/>
      <c r="R31" s="37"/>
      <c r="S31" s="37"/>
      <c r="T31" s="37"/>
      <c r="U31" s="37"/>
      <c r="V31" s="37"/>
      <c r="W31" s="37"/>
      <c r="X31" s="37"/>
    </row>
    <row r="32" customHeight="1" spans="1:24">
      <c r="A32" s="37" t="s">
        <v>70</v>
      </c>
      <c r="B32" s="37" t="s">
        <v>70</v>
      </c>
      <c r="C32" s="153" t="s">
        <v>297</v>
      </c>
      <c r="D32" s="153" t="s">
        <v>298</v>
      </c>
      <c r="E32" s="153" t="s">
        <v>103</v>
      </c>
      <c r="F32" s="153" t="s">
        <v>98</v>
      </c>
      <c r="G32" s="153" t="s">
        <v>303</v>
      </c>
      <c r="H32" s="153" t="s">
        <v>304</v>
      </c>
      <c r="I32" s="146">
        <v>20000</v>
      </c>
      <c r="J32" s="146">
        <v>20000</v>
      </c>
      <c r="K32" s="37"/>
      <c r="L32" s="37"/>
      <c r="M32" s="147">
        <v>20000</v>
      </c>
      <c r="N32" s="37"/>
      <c r="O32" s="37"/>
      <c r="P32" s="37"/>
      <c r="Q32" s="37"/>
      <c r="R32" s="37"/>
      <c r="S32" s="37"/>
      <c r="T32" s="37"/>
      <c r="U32" s="37"/>
      <c r="V32" s="37"/>
      <c r="W32" s="37"/>
      <c r="X32" s="37"/>
    </row>
    <row r="33" customHeight="1" spans="1:24">
      <c r="A33" s="37" t="s">
        <v>70</v>
      </c>
      <c r="B33" s="37" t="s">
        <v>70</v>
      </c>
      <c r="C33" s="153" t="s">
        <v>297</v>
      </c>
      <c r="D33" s="153" t="s">
        <v>298</v>
      </c>
      <c r="E33" s="153" t="s">
        <v>104</v>
      </c>
      <c r="F33" s="153" t="s">
        <v>105</v>
      </c>
      <c r="G33" s="153" t="s">
        <v>303</v>
      </c>
      <c r="H33" s="153" t="s">
        <v>304</v>
      </c>
      <c r="I33" s="146">
        <v>10000</v>
      </c>
      <c r="J33" s="146">
        <v>10000</v>
      </c>
      <c r="K33" s="37"/>
      <c r="L33" s="37"/>
      <c r="M33" s="147">
        <v>10000</v>
      </c>
      <c r="N33" s="37"/>
      <c r="O33" s="37"/>
      <c r="P33" s="37"/>
      <c r="Q33" s="37"/>
      <c r="R33" s="37"/>
      <c r="S33" s="37"/>
      <c r="T33" s="37"/>
      <c r="U33" s="37"/>
      <c r="V33" s="37"/>
      <c r="W33" s="37"/>
      <c r="X33" s="37"/>
    </row>
    <row r="34" customHeight="1" spans="1:24">
      <c r="A34" s="37" t="s">
        <v>70</v>
      </c>
      <c r="B34" s="37" t="s">
        <v>70</v>
      </c>
      <c r="C34" s="153" t="s">
        <v>297</v>
      </c>
      <c r="D34" s="153" t="s">
        <v>298</v>
      </c>
      <c r="E34" s="153" t="s">
        <v>109</v>
      </c>
      <c r="F34" s="153" t="s">
        <v>105</v>
      </c>
      <c r="G34" s="153" t="s">
        <v>303</v>
      </c>
      <c r="H34" s="153" t="s">
        <v>304</v>
      </c>
      <c r="I34" s="146">
        <v>5000</v>
      </c>
      <c r="J34" s="146">
        <v>5000</v>
      </c>
      <c r="K34" s="37"/>
      <c r="L34" s="37"/>
      <c r="M34" s="147">
        <v>5000</v>
      </c>
      <c r="N34" s="37"/>
      <c r="O34" s="37"/>
      <c r="P34" s="37"/>
      <c r="Q34" s="37"/>
      <c r="R34" s="37"/>
      <c r="S34" s="37"/>
      <c r="T34" s="37"/>
      <c r="U34" s="37"/>
      <c r="V34" s="37"/>
      <c r="W34" s="37"/>
      <c r="X34" s="37"/>
    </row>
    <row r="35" customHeight="1" spans="1:24">
      <c r="A35" s="37" t="s">
        <v>70</v>
      </c>
      <c r="B35" s="37" t="s">
        <v>70</v>
      </c>
      <c r="C35" s="153" t="s">
        <v>297</v>
      </c>
      <c r="D35" s="153" t="s">
        <v>298</v>
      </c>
      <c r="E35" s="153" t="s">
        <v>163</v>
      </c>
      <c r="F35" s="153" t="s">
        <v>105</v>
      </c>
      <c r="G35" s="153" t="s">
        <v>303</v>
      </c>
      <c r="H35" s="153" t="s">
        <v>304</v>
      </c>
      <c r="I35" s="146">
        <v>8000</v>
      </c>
      <c r="J35" s="146">
        <v>8000</v>
      </c>
      <c r="K35" s="37"/>
      <c r="L35" s="37"/>
      <c r="M35" s="147">
        <v>8000</v>
      </c>
      <c r="N35" s="37"/>
      <c r="O35" s="37"/>
      <c r="P35" s="37"/>
      <c r="Q35" s="37"/>
      <c r="R35" s="37"/>
      <c r="S35" s="37"/>
      <c r="T35" s="37"/>
      <c r="U35" s="37"/>
      <c r="V35" s="37"/>
      <c r="W35" s="37"/>
      <c r="X35" s="37"/>
    </row>
    <row r="36" customHeight="1" spans="1:24">
      <c r="A36" s="37" t="s">
        <v>70</v>
      </c>
      <c r="B36" s="37" t="s">
        <v>70</v>
      </c>
      <c r="C36" s="153" t="s">
        <v>297</v>
      </c>
      <c r="D36" s="153" t="s">
        <v>298</v>
      </c>
      <c r="E36" s="153" t="s">
        <v>103</v>
      </c>
      <c r="F36" s="153" t="s">
        <v>98</v>
      </c>
      <c r="G36" s="153" t="s">
        <v>305</v>
      </c>
      <c r="H36" s="153" t="s">
        <v>306</v>
      </c>
      <c r="I36" s="146">
        <v>30000</v>
      </c>
      <c r="J36" s="146">
        <v>30000</v>
      </c>
      <c r="K36" s="37"/>
      <c r="L36" s="37"/>
      <c r="M36" s="147">
        <v>30000</v>
      </c>
      <c r="N36" s="37"/>
      <c r="O36" s="37"/>
      <c r="P36" s="37"/>
      <c r="Q36" s="37"/>
      <c r="R36" s="37"/>
      <c r="S36" s="37"/>
      <c r="T36" s="37"/>
      <c r="U36" s="37"/>
      <c r="V36" s="37"/>
      <c r="W36" s="37"/>
      <c r="X36" s="37"/>
    </row>
    <row r="37" customHeight="1" spans="1:24">
      <c r="A37" s="37" t="s">
        <v>70</v>
      </c>
      <c r="B37" s="37" t="s">
        <v>70</v>
      </c>
      <c r="C37" s="153" t="s">
        <v>297</v>
      </c>
      <c r="D37" s="153" t="s">
        <v>298</v>
      </c>
      <c r="E37" s="153" t="s">
        <v>109</v>
      </c>
      <c r="F37" s="153" t="s">
        <v>105</v>
      </c>
      <c r="G37" s="153" t="s">
        <v>305</v>
      </c>
      <c r="H37" s="153" t="s">
        <v>306</v>
      </c>
      <c r="I37" s="146">
        <v>5000</v>
      </c>
      <c r="J37" s="146">
        <v>5000</v>
      </c>
      <c r="K37" s="37"/>
      <c r="L37" s="37"/>
      <c r="M37" s="147">
        <v>5000</v>
      </c>
      <c r="N37" s="37"/>
      <c r="O37" s="37"/>
      <c r="P37" s="37"/>
      <c r="Q37" s="37"/>
      <c r="R37" s="37"/>
      <c r="S37" s="37"/>
      <c r="T37" s="37"/>
      <c r="U37" s="37"/>
      <c r="V37" s="37"/>
      <c r="W37" s="37"/>
      <c r="X37" s="37"/>
    </row>
    <row r="38" customHeight="1" spans="1:24">
      <c r="A38" s="37" t="s">
        <v>70</v>
      </c>
      <c r="B38" s="37" t="s">
        <v>70</v>
      </c>
      <c r="C38" s="153" t="s">
        <v>297</v>
      </c>
      <c r="D38" s="153" t="s">
        <v>298</v>
      </c>
      <c r="E38" s="153" t="s">
        <v>163</v>
      </c>
      <c r="F38" s="153" t="s">
        <v>105</v>
      </c>
      <c r="G38" s="153" t="s">
        <v>305</v>
      </c>
      <c r="H38" s="153" t="s">
        <v>306</v>
      </c>
      <c r="I38" s="146">
        <v>9000</v>
      </c>
      <c r="J38" s="146">
        <v>9000</v>
      </c>
      <c r="K38" s="37"/>
      <c r="L38" s="37"/>
      <c r="M38" s="147">
        <v>9000</v>
      </c>
      <c r="N38" s="37"/>
      <c r="O38" s="37"/>
      <c r="P38" s="37"/>
      <c r="Q38" s="37"/>
      <c r="R38" s="37"/>
      <c r="S38" s="37"/>
      <c r="T38" s="37"/>
      <c r="U38" s="37"/>
      <c r="V38" s="37"/>
      <c r="W38" s="37"/>
      <c r="X38" s="37"/>
    </row>
    <row r="39" customHeight="1" spans="1:24">
      <c r="A39" s="37" t="s">
        <v>70</v>
      </c>
      <c r="B39" s="37" t="s">
        <v>70</v>
      </c>
      <c r="C39" s="153" t="s">
        <v>297</v>
      </c>
      <c r="D39" s="153" t="s">
        <v>298</v>
      </c>
      <c r="E39" s="153" t="s">
        <v>103</v>
      </c>
      <c r="F39" s="153" t="s">
        <v>98</v>
      </c>
      <c r="G39" s="153" t="s">
        <v>307</v>
      </c>
      <c r="H39" s="153" t="s">
        <v>308</v>
      </c>
      <c r="I39" s="146">
        <v>10000</v>
      </c>
      <c r="J39" s="146">
        <v>10000</v>
      </c>
      <c r="K39" s="37"/>
      <c r="L39" s="37"/>
      <c r="M39" s="147">
        <v>10000</v>
      </c>
      <c r="N39" s="37"/>
      <c r="O39" s="37"/>
      <c r="P39" s="37"/>
      <c r="Q39" s="37"/>
      <c r="R39" s="37"/>
      <c r="S39" s="37"/>
      <c r="T39" s="37"/>
      <c r="U39" s="37"/>
      <c r="V39" s="37"/>
      <c r="W39" s="37"/>
      <c r="X39" s="37"/>
    </row>
    <row r="40" customHeight="1" spans="1:24">
      <c r="A40" s="37" t="s">
        <v>70</v>
      </c>
      <c r="B40" s="37" t="s">
        <v>70</v>
      </c>
      <c r="C40" s="153" t="s">
        <v>297</v>
      </c>
      <c r="D40" s="153" t="s">
        <v>298</v>
      </c>
      <c r="E40" s="153" t="s">
        <v>104</v>
      </c>
      <c r="F40" s="153" t="s">
        <v>105</v>
      </c>
      <c r="G40" s="153" t="s">
        <v>307</v>
      </c>
      <c r="H40" s="153" t="s">
        <v>308</v>
      </c>
      <c r="I40" s="146">
        <v>10000</v>
      </c>
      <c r="J40" s="146">
        <v>10000</v>
      </c>
      <c r="K40" s="37"/>
      <c r="L40" s="37"/>
      <c r="M40" s="147">
        <v>10000</v>
      </c>
      <c r="N40" s="37"/>
      <c r="O40" s="37"/>
      <c r="P40" s="37"/>
      <c r="Q40" s="37"/>
      <c r="R40" s="37"/>
      <c r="S40" s="37"/>
      <c r="T40" s="37"/>
      <c r="U40" s="37"/>
      <c r="V40" s="37"/>
      <c r="W40" s="37"/>
      <c r="X40" s="37"/>
    </row>
    <row r="41" customHeight="1" spans="1:24">
      <c r="A41" s="37" t="s">
        <v>70</v>
      </c>
      <c r="B41" s="37" t="s">
        <v>70</v>
      </c>
      <c r="C41" s="153" t="s">
        <v>297</v>
      </c>
      <c r="D41" s="153" t="s">
        <v>298</v>
      </c>
      <c r="E41" s="153" t="s">
        <v>108</v>
      </c>
      <c r="F41" s="153" t="s">
        <v>98</v>
      </c>
      <c r="G41" s="153" t="s">
        <v>307</v>
      </c>
      <c r="H41" s="153" t="s">
        <v>308</v>
      </c>
      <c r="I41" s="146">
        <v>7500</v>
      </c>
      <c r="J41" s="146">
        <v>7500</v>
      </c>
      <c r="K41" s="37"/>
      <c r="L41" s="37"/>
      <c r="M41" s="147">
        <v>7500</v>
      </c>
      <c r="N41" s="37"/>
      <c r="O41" s="37"/>
      <c r="P41" s="37"/>
      <c r="Q41" s="37"/>
      <c r="R41" s="37"/>
      <c r="S41" s="37"/>
      <c r="T41" s="37"/>
      <c r="U41" s="37"/>
      <c r="V41" s="37"/>
      <c r="W41" s="37"/>
      <c r="X41" s="37"/>
    </row>
    <row r="42" customHeight="1" spans="1:24">
      <c r="A42" s="37" t="s">
        <v>70</v>
      </c>
      <c r="B42" s="37" t="s">
        <v>70</v>
      </c>
      <c r="C42" s="153" t="s">
        <v>297</v>
      </c>
      <c r="D42" s="153" t="s">
        <v>298</v>
      </c>
      <c r="E42" s="153" t="s">
        <v>109</v>
      </c>
      <c r="F42" s="153" t="s">
        <v>105</v>
      </c>
      <c r="G42" s="153" t="s">
        <v>307</v>
      </c>
      <c r="H42" s="153" t="s">
        <v>308</v>
      </c>
      <c r="I42" s="146">
        <v>6000</v>
      </c>
      <c r="J42" s="146">
        <v>6000</v>
      </c>
      <c r="K42" s="37"/>
      <c r="L42" s="37"/>
      <c r="M42" s="147">
        <v>6000</v>
      </c>
      <c r="N42" s="37"/>
      <c r="O42" s="37"/>
      <c r="P42" s="37"/>
      <c r="Q42" s="37"/>
      <c r="R42" s="37"/>
      <c r="S42" s="37"/>
      <c r="T42" s="37"/>
      <c r="U42" s="37"/>
      <c r="V42" s="37"/>
      <c r="W42" s="37"/>
      <c r="X42" s="37"/>
    </row>
    <row r="43" customHeight="1" spans="1:24">
      <c r="A43" s="37" t="s">
        <v>70</v>
      </c>
      <c r="B43" s="37" t="s">
        <v>70</v>
      </c>
      <c r="C43" s="153" t="s">
        <v>297</v>
      </c>
      <c r="D43" s="153" t="s">
        <v>298</v>
      </c>
      <c r="E43" s="153" t="s">
        <v>163</v>
      </c>
      <c r="F43" s="153" t="s">
        <v>105</v>
      </c>
      <c r="G43" s="153" t="s">
        <v>307</v>
      </c>
      <c r="H43" s="153" t="s">
        <v>308</v>
      </c>
      <c r="I43" s="146">
        <v>37000</v>
      </c>
      <c r="J43" s="146">
        <v>37000</v>
      </c>
      <c r="K43" s="37"/>
      <c r="L43" s="37"/>
      <c r="M43" s="147">
        <v>37000</v>
      </c>
      <c r="N43" s="37"/>
      <c r="O43" s="37"/>
      <c r="P43" s="37"/>
      <c r="Q43" s="37"/>
      <c r="R43" s="37"/>
      <c r="S43" s="37"/>
      <c r="T43" s="37"/>
      <c r="U43" s="37"/>
      <c r="V43" s="37"/>
      <c r="W43" s="37"/>
      <c r="X43" s="37"/>
    </row>
    <row r="44" customHeight="1" spans="1:24">
      <c r="A44" s="37" t="s">
        <v>70</v>
      </c>
      <c r="B44" s="37" t="s">
        <v>70</v>
      </c>
      <c r="C44" s="153" t="s">
        <v>297</v>
      </c>
      <c r="D44" s="153" t="s">
        <v>298</v>
      </c>
      <c r="E44" s="153" t="s">
        <v>103</v>
      </c>
      <c r="F44" s="153" t="s">
        <v>98</v>
      </c>
      <c r="G44" s="153" t="s">
        <v>309</v>
      </c>
      <c r="H44" s="153" t="s">
        <v>310</v>
      </c>
      <c r="I44" s="146">
        <v>1200</v>
      </c>
      <c r="J44" s="146">
        <v>1200</v>
      </c>
      <c r="K44" s="37"/>
      <c r="L44" s="37"/>
      <c r="M44" s="147">
        <v>1200</v>
      </c>
      <c r="N44" s="37"/>
      <c r="O44" s="37"/>
      <c r="P44" s="37"/>
      <c r="Q44" s="37"/>
      <c r="R44" s="37"/>
      <c r="S44" s="37"/>
      <c r="T44" s="37"/>
      <c r="U44" s="37"/>
      <c r="V44" s="37"/>
      <c r="W44" s="37"/>
      <c r="X44" s="37"/>
    </row>
    <row r="45" customHeight="1" spans="1:24">
      <c r="A45" s="37" t="s">
        <v>70</v>
      </c>
      <c r="B45" s="37" t="s">
        <v>70</v>
      </c>
      <c r="C45" s="153" t="s">
        <v>297</v>
      </c>
      <c r="D45" s="153" t="s">
        <v>298</v>
      </c>
      <c r="E45" s="153" t="s">
        <v>103</v>
      </c>
      <c r="F45" s="153" t="s">
        <v>98</v>
      </c>
      <c r="G45" s="153" t="s">
        <v>309</v>
      </c>
      <c r="H45" s="153" t="s">
        <v>310</v>
      </c>
      <c r="I45" s="146">
        <v>2500</v>
      </c>
      <c r="J45" s="146">
        <v>2500</v>
      </c>
      <c r="K45" s="37"/>
      <c r="L45" s="37"/>
      <c r="M45" s="147">
        <v>2500</v>
      </c>
      <c r="N45" s="37"/>
      <c r="O45" s="37"/>
      <c r="P45" s="37"/>
      <c r="Q45" s="37"/>
      <c r="R45" s="37"/>
      <c r="S45" s="37"/>
      <c r="T45" s="37"/>
      <c r="U45" s="37"/>
      <c r="V45" s="37"/>
      <c r="W45" s="37"/>
      <c r="X45" s="37"/>
    </row>
    <row r="46" customHeight="1" spans="1:24">
      <c r="A46" s="37" t="s">
        <v>70</v>
      </c>
      <c r="B46" s="37" t="s">
        <v>70</v>
      </c>
      <c r="C46" s="153" t="s">
        <v>297</v>
      </c>
      <c r="D46" s="153" t="s">
        <v>298</v>
      </c>
      <c r="E46" s="153" t="s">
        <v>141</v>
      </c>
      <c r="F46" s="153" t="s">
        <v>142</v>
      </c>
      <c r="G46" s="153" t="s">
        <v>309</v>
      </c>
      <c r="H46" s="153" t="s">
        <v>310</v>
      </c>
      <c r="I46" s="146">
        <v>16200</v>
      </c>
      <c r="J46" s="146">
        <v>16200</v>
      </c>
      <c r="K46" s="37"/>
      <c r="L46" s="37"/>
      <c r="M46" s="147">
        <v>16200</v>
      </c>
      <c r="N46" s="37"/>
      <c r="O46" s="37"/>
      <c r="P46" s="37"/>
      <c r="Q46" s="37"/>
      <c r="R46" s="37"/>
      <c r="S46" s="37"/>
      <c r="T46" s="37"/>
      <c r="U46" s="37"/>
      <c r="V46" s="37"/>
      <c r="W46" s="37"/>
      <c r="X46" s="37"/>
    </row>
    <row r="47" customHeight="1" spans="1:24">
      <c r="A47" s="37" t="s">
        <v>70</v>
      </c>
      <c r="B47" s="37" t="s">
        <v>70</v>
      </c>
      <c r="C47" s="153" t="s">
        <v>311</v>
      </c>
      <c r="D47" s="153" t="s">
        <v>312</v>
      </c>
      <c r="E47" s="153" t="s">
        <v>97</v>
      </c>
      <c r="F47" s="153" t="s">
        <v>98</v>
      </c>
      <c r="G47" s="153" t="s">
        <v>313</v>
      </c>
      <c r="H47" s="153" t="s">
        <v>314</v>
      </c>
      <c r="I47" s="146">
        <v>48456</v>
      </c>
      <c r="J47" s="146">
        <v>48456</v>
      </c>
      <c r="K47" s="37"/>
      <c r="L47" s="37"/>
      <c r="M47" s="147">
        <v>48456</v>
      </c>
      <c r="N47" s="37"/>
      <c r="O47" s="37"/>
      <c r="P47" s="37"/>
      <c r="Q47" s="37"/>
      <c r="R47" s="37"/>
      <c r="S47" s="37"/>
      <c r="T47" s="37"/>
      <c r="U47" s="37"/>
      <c r="V47" s="37"/>
      <c r="W47" s="37"/>
      <c r="X47" s="37"/>
    </row>
    <row r="48" customHeight="1" spans="1:24">
      <c r="A48" s="37" t="s">
        <v>70</v>
      </c>
      <c r="B48" s="37" t="s">
        <v>70</v>
      </c>
      <c r="C48" s="153" t="s">
        <v>311</v>
      </c>
      <c r="D48" s="153" t="s">
        <v>312</v>
      </c>
      <c r="E48" s="153" t="s">
        <v>103</v>
      </c>
      <c r="F48" s="153" t="s">
        <v>98</v>
      </c>
      <c r="G48" s="153" t="s">
        <v>313</v>
      </c>
      <c r="H48" s="153" t="s">
        <v>314</v>
      </c>
      <c r="I48" s="146">
        <v>1010976</v>
      </c>
      <c r="J48" s="146">
        <v>1010976</v>
      </c>
      <c r="K48" s="37"/>
      <c r="L48" s="37"/>
      <c r="M48" s="147">
        <v>1010976</v>
      </c>
      <c r="N48" s="37"/>
      <c r="O48" s="37"/>
      <c r="P48" s="37"/>
      <c r="Q48" s="37"/>
      <c r="R48" s="37"/>
      <c r="S48" s="37"/>
      <c r="T48" s="37"/>
      <c r="U48" s="37"/>
      <c r="V48" s="37"/>
      <c r="W48" s="37"/>
      <c r="X48" s="37"/>
    </row>
    <row r="49" customHeight="1" spans="1:24">
      <c r="A49" s="37" t="s">
        <v>70</v>
      </c>
      <c r="B49" s="37" t="s">
        <v>70</v>
      </c>
      <c r="C49" s="153" t="s">
        <v>311</v>
      </c>
      <c r="D49" s="153" t="s">
        <v>312</v>
      </c>
      <c r="E49" s="153" t="s">
        <v>108</v>
      </c>
      <c r="F49" s="153" t="s">
        <v>98</v>
      </c>
      <c r="G49" s="153" t="s">
        <v>313</v>
      </c>
      <c r="H49" s="153" t="s">
        <v>314</v>
      </c>
      <c r="I49" s="146">
        <v>155232</v>
      </c>
      <c r="J49" s="146">
        <v>155232</v>
      </c>
      <c r="K49" s="37"/>
      <c r="L49" s="37"/>
      <c r="M49" s="147">
        <v>155232</v>
      </c>
      <c r="N49" s="37"/>
      <c r="O49" s="37"/>
      <c r="P49" s="37"/>
      <c r="Q49" s="37"/>
      <c r="R49" s="37"/>
      <c r="S49" s="37"/>
      <c r="T49" s="37"/>
      <c r="U49" s="37"/>
      <c r="V49" s="37"/>
      <c r="W49" s="37"/>
      <c r="X49" s="37"/>
    </row>
    <row r="50" customHeight="1" spans="1:24">
      <c r="A50" s="37" t="s">
        <v>70</v>
      </c>
      <c r="B50" s="37" t="s">
        <v>70</v>
      </c>
      <c r="C50" s="153" t="s">
        <v>311</v>
      </c>
      <c r="D50" s="153" t="s">
        <v>312</v>
      </c>
      <c r="E50" s="153" t="s">
        <v>97</v>
      </c>
      <c r="F50" s="153" t="s">
        <v>98</v>
      </c>
      <c r="G50" s="153" t="s">
        <v>315</v>
      </c>
      <c r="H50" s="153" t="s">
        <v>316</v>
      </c>
      <c r="I50" s="146">
        <v>6000</v>
      </c>
      <c r="J50" s="146">
        <v>6000</v>
      </c>
      <c r="K50" s="37"/>
      <c r="L50" s="37"/>
      <c r="M50" s="147">
        <v>6000</v>
      </c>
      <c r="N50" s="37"/>
      <c r="O50" s="37"/>
      <c r="P50" s="37"/>
      <c r="Q50" s="37"/>
      <c r="R50" s="37"/>
      <c r="S50" s="37"/>
      <c r="T50" s="37"/>
      <c r="U50" s="37"/>
      <c r="V50" s="37"/>
      <c r="W50" s="37"/>
      <c r="X50" s="37"/>
    </row>
    <row r="51" customHeight="1" spans="1:24">
      <c r="A51" s="37" t="s">
        <v>70</v>
      </c>
      <c r="B51" s="37" t="s">
        <v>70</v>
      </c>
      <c r="C51" s="153" t="s">
        <v>311</v>
      </c>
      <c r="D51" s="153" t="s">
        <v>312</v>
      </c>
      <c r="E51" s="153" t="s">
        <v>97</v>
      </c>
      <c r="F51" s="153" t="s">
        <v>98</v>
      </c>
      <c r="G51" s="153" t="s">
        <v>315</v>
      </c>
      <c r="H51" s="153" t="s">
        <v>316</v>
      </c>
      <c r="I51" s="146">
        <v>72300</v>
      </c>
      <c r="J51" s="146">
        <v>72300</v>
      </c>
      <c r="K51" s="37"/>
      <c r="L51" s="37"/>
      <c r="M51" s="147">
        <v>72300</v>
      </c>
      <c r="N51" s="37"/>
      <c r="O51" s="37"/>
      <c r="P51" s="37"/>
      <c r="Q51" s="37"/>
      <c r="R51" s="37"/>
      <c r="S51" s="37"/>
      <c r="T51" s="37"/>
      <c r="U51" s="37"/>
      <c r="V51" s="37"/>
      <c r="W51" s="37"/>
      <c r="X51" s="37"/>
    </row>
    <row r="52" customHeight="1" spans="1:24">
      <c r="A52" s="37" t="s">
        <v>70</v>
      </c>
      <c r="B52" s="37" t="s">
        <v>70</v>
      </c>
      <c r="C52" s="153" t="s">
        <v>311</v>
      </c>
      <c r="D52" s="153" t="s">
        <v>312</v>
      </c>
      <c r="E52" s="153" t="s">
        <v>103</v>
      </c>
      <c r="F52" s="153" t="s">
        <v>98</v>
      </c>
      <c r="G52" s="153" t="s">
        <v>315</v>
      </c>
      <c r="H52" s="153" t="s">
        <v>316</v>
      </c>
      <c r="I52" s="146">
        <v>156000</v>
      </c>
      <c r="J52" s="146">
        <v>156000</v>
      </c>
      <c r="K52" s="37"/>
      <c r="L52" s="37"/>
      <c r="M52" s="147">
        <v>156000</v>
      </c>
      <c r="N52" s="37"/>
      <c r="O52" s="37"/>
      <c r="P52" s="37"/>
      <c r="Q52" s="37"/>
      <c r="R52" s="37"/>
      <c r="S52" s="37"/>
      <c r="T52" s="37"/>
      <c r="U52" s="37"/>
      <c r="V52" s="37"/>
      <c r="W52" s="37"/>
      <c r="X52" s="37"/>
    </row>
    <row r="53" customHeight="1" spans="1:24">
      <c r="A53" s="37" t="s">
        <v>70</v>
      </c>
      <c r="B53" s="37" t="s">
        <v>70</v>
      </c>
      <c r="C53" s="153" t="s">
        <v>311</v>
      </c>
      <c r="D53" s="153" t="s">
        <v>312</v>
      </c>
      <c r="E53" s="153" t="s">
        <v>103</v>
      </c>
      <c r="F53" s="153" t="s">
        <v>98</v>
      </c>
      <c r="G53" s="153" t="s">
        <v>315</v>
      </c>
      <c r="H53" s="153" t="s">
        <v>316</v>
      </c>
      <c r="I53" s="146">
        <v>1657524</v>
      </c>
      <c r="J53" s="146">
        <v>1657524</v>
      </c>
      <c r="K53" s="37"/>
      <c r="L53" s="37"/>
      <c r="M53" s="147">
        <v>1657524</v>
      </c>
      <c r="N53" s="37"/>
      <c r="O53" s="37"/>
      <c r="P53" s="37"/>
      <c r="Q53" s="37"/>
      <c r="R53" s="37"/>
      <c r="S53" s="37"/>
      <c r="T53" s="37"/>
      <c r="U53" s="37"/>
      <c r="V53" s="37"/>
      <c r="W53" s="37"/>
      <c r="X53" s="37"/>
    </row>
    <row r="54" customHeight="1" spans="1:24">
      <c r="A54" s="37" t="s">
        <v>70</v>
      </c>
      <c r="B54" s="37" t="s">
        <v>70</v>
      </c>
      <c r="C54" s="153" t="s">
        <v>311</v>
      </c>
      <c r="D54" s="153" t="s">
        <v>312</v>
      </c>
      <c r="E54" s="153" t="s">
        <v>108</v>
      </c>
      <c r="F54" s="153" t="s">
        <v>98</v>
      </c>
      <c r="G54" s="153" t="s">
        <v>315</v>
      </c>
      <c r="H54" s="153" t="s">
        <v>316</v>
      </c>
      <c r="I54" s="146">
        <v>219360</v>
      </c>
      <c r="J54" s="146">
        <v>219360</v>
      </c>
      <c r="K54" s="37"/>
      <c r="L54" s="37"/>
      <c r="M54" s="147">
        <v>219360</v>
      </c>
      <c r="N54" s="37"/>
      <c r="O54" s="37"/>
      <c r="P54" s="37"/>
      <c r="Q54" s="37"/>
      <c r="R54" s="37"/>
      <c r="S54" s="37"/>
      <c r="T54" s="37"/>
      <c r="U54" s="37"/>
      <c r="V54" s="37"/>
      <c r="W54" s="37"/>
      <c r="X54" s="37"/>
    </row>
    <row r="55" customHeight="1" spans="1:24">
      <c r="A55" s="37" t="s">
        <v>70</v>
      </c>
      <c r="B55" s="37" t="s">
        <v>70</v>
      </c>
      <c r="C55" s="153" t="s">
        <v>311</v>
      </c>
      <c r="D55" s="153" t="s">
        <v>312</v>
      </c>
      <c r="E55" s="153" t="s">
        <v>108</v>
      </c>
      <c r="F55" s="153" t="s">
        <v>98</v>
      </c>
      <c r="G55" s="153" t="s">
        <v>315</v>
      </c>
      <c r="H55" s="153" t="s">
        <v>316</v>
      </c>
      <c r="I55" s="146">
        <v>18000</v>
      </c>
      <c r="J55" s="146">
        <v>18000</v>
      </c>
      <c r="K55" s="37"/>
      <c r="L55" s="37"/>
      <c r="M55" s="147">
        <v>18000</v>
      </c>
      <c r="N55" s="37"/>
      <c r="O55" s="37"/>
      <c r="P55" s="37"/>
      <c r="Q55" s="37"/>
      <c r="R55" s="37"/>
      <c r="S55" s="37"/>
      <c r="T55" s="37"/>
      <c r="U55" s="37"/>
      <c r="V55" s="37"/>
      <c r="W55" s="37"/>
      <c r="X55" s="37"/>
    </row>
    <row r="56" customHeight="1" spans="1:24">
      <c r="A56" s="37" t="s">
        <v>70</v>
      </c>
      <c r="B56" s="37" t="s">
        <v>70</v>
      </c>
      <c r="C56" s="153" t="s">
        <v>311</v>
      </c>
      <c r="D56" s="153" t="s">
        <v>312</v>
      </c>
      <c r="E56" s="153" t="s">
        <v>97</v>
      </c>
      <c r="F56" s="153" t="s">
        <v>98</v>
      </c>
      <c r="G56" s="153" t="s">
        <v>317</v>
      </c>
      <c r="H56" s="153" t="s">
        <v>318</v>
      </c>
      <c r="I56" s="146">
        <v>4238</v>
      </c>
      <c r="J56" s="146">
        <v>4238</v>
      </c>
      <c r="K56" s="37"/>
      <c r="L56" s="37"/>
      <c r="M56" s="147">
        <v>4238</v>
      </c>
      <c r="N56" s="37"/>
      <c r="O56" s="37"/>
      <c r="P56" s="37"/>
      <c r="Q56" s="37"/>
      <c r="R56" s="37"/>
      <c r="S56" s="37"/>
      <c r="T56" s="37"/>
      <c r="U56" s="37"/>
      <c r="V56" s="37"/>
      <c r="W56" s="37"/>
      <c r="X56" s="37"/>
    </row>
    <row r="57" customHeight="1" spans="1:24">
      <c r="A57" s="37" t="s">
        <v>70</v>
      </c>
      <c r="B57" s="37" t="s">
        <v>70</v>
      </c>
      <c r="C57" s="153" t="s">
        <v>311</v>
      </c>
      <c r="D57" s="153" t="s">
        <v>312</v>
      </c>
      <c r="E57" s="153" t="s">
        <v>103</v>
      </c>
      <c r="F57" s="153" t="s">
        <v>98</v>
      </c>
      <c r="G57" s="153" t="s">
        <v>317</v>
      </c>
      <c r="H57" s="153" t="s">
        <v>318</v>
      </c>
      <c r="I57" s="146">
        <v>89448</v>
      </c>
      <c r="J57" s="146">
        <v>89448</v>
      </c>
      <c r="K57" s="37"/>
      <c r="L57" s="37"/>
      <c r="M57" s="147">
        <v>89448</v>
      </c>
      <c r="N57" s="37"/>
      <c r="O57" s="37"/>
      <c r="P57" s="37"/>
      <c r="Q57" s="37"/>
      <c r="R57" s="37"/>
      <c r="S57" s="37"/>
      <c r="T57" s="37"/>
      <c r="U57" s="37"/>
      <c r="V57" s="37"/>
      <c r="W57" s="37"/>
      <c r="X57" s="37"/>
    </row>
    <row r="58" customHeight="1" spans="1:24">
      <c r="A58" s="37" t="s">
        <v>70</v>
      </c>
      <c r="B58" s="37" t="s">
        <v>70</v>
      </c>
      <c r="C58" s="153" t="s">
        <v>311</v>
      </c>
      <c r="D58" s="153" t="s">
        <v>312</v>
      </c>
      <c r="E58" s="153" t="s">
        <v>108</v>
      </c>
      <c r="F58" s="153" t="s">
        <v>98</v>
      </c>
      <c r="G58" s="153" t="s">
        <v>317</v>
      </c>
      <c r="H58" s="153" t="s">
        <v>318</v>
      </c>
      <c r="I58" s="146">
        <v>13536</v>
      </c>
      <c r="J58" s="146">
        <v>13536</v>
      </c>
      <c r="K58" s="37"/>
      <c r="L58" s="37"/>
      <c r="M58" s="147">
        <v>13536</v>
      </c>
      <c r="N58" s="37"/>
      <c r="O58" s="37"/>
      <c r="P58" s="37"/>
      <c r="Q58" s="37"/>
      <c r="R58" s="37"/>
      <c r="S58" s="37"/>
      <c r="T58" s="37"/>
      <c r="U58" s="37"/>
      <c r="V58" s="37"/>
      <c r="W58" s="37"/>
      <c r="X58" s="37"/>
    </row>
    <row r="59" customHeight="1" spans="1:24">
      <c r="A59" s="37" t="s">
        <v>70</v>
      </c>
      <c r="B59" s="37" t="s">
        <v>70</v>
      </c>
      <c r="C59" s="153" t="s">
        <v>319</v>
      </c>
      <c r="D59" s="153" t="s">
        <v>320</v>
      </c>
      <c r="E59" s="153" t="s">
        <v>104</v>
      </c>
      <c r="F59" s="153" t="s">
        <v>105</v>
      </c>
      <c r="G59" s="153" t="s">
        <v>313</v>
      </c>
      <c r="H59" s="153" t="s">
        <v>314</v>
      </c>
      <c r="I59" s="146">
        <v>298524</v>
      </c>
      <c r="J59" s="146">
        <v>298524</v>
      </c>
      <c r="K59" s="37"/>
      <c r="L59" s="37"/>
      <c r="M59" s="147">
        <v>298524</v>
      </c>
      <c r="N59" s="37"/>
      <c r="O59" s="37"/>
      <c r="P59" s="37"/>
      <c r="Q59" s="37"/>
      <c r="R59" s="37"/>
      <c r="S59" s="37"/>
      <c r="T59" s="37"/>
      <c r="U59" s="37"/>
      <c r="V59" s="37"/>
      <c r="W59" s="37"/>
      <c r="X59" s="37"/>
    </row>
    <row r="60" customHeight="1" spans="1:24">
      <c r="A60" s="37" t="s">
        <v>70</v>
      </c>
      <c r="B60" s="37" t="s">
        <v>70</v>
      </c>
      <c r="C60" s="153" t="s">
        <v>319</v>
      </c>
      <c r="D60" s="153" t="s">
        <v>320</v>
      </c>
      <c r="E60" s="153" t="s">
        <v>109</v>
      </c>
      <c r="F60" s="153" t="s">
        <v>105</v>
      </c>
      <c r="G60" s="153" t="s">
        <v>313</v>
      </c>
      <c r="H60" s="153" t="s">
        <v>314</v>
      </c>
      <c r="I60" s="146">
        <v>666588</v>
      </c>
      <c r="J60" s="146">
        <v>666588</v>
      </c>
      <c r="K60" s="37"/>
      <c r="L60" s="37"/>
      <c r="M60" s="147">
        <v>666588</v>
      </c>
      <c r="N60" s="37"/>
      <c r="O60" s="37"/>
      <c r="P60" s="37"/>
      <c r="Q60" s="37"/>
      <c r="R60" s="37"/>
      <c r="S60" s="37"/>
      <c r="T60" s="37"/>
      <c r="U60" s="37"/>
      <c r="V60" s="37"/>
      <c r="W60" s="37"/>
      <c r="X60" s="37"/>
    </row>
    <row r="61" customHeight="1" spans="1:24">
      <c r="A61" s="37" t="s">
        <v>70</v>
      </c>
      <c r="B61" s="37" t="s">
        <v>70</v>
      </c>
      <c r="C61" s="153" t="s">
        <v>319</v>
      </c>
      <c r="D61" s="153" t="s">
        <v>320</v>
      </c>
      <c r="E61" s="153" t="s">
        <v>163</v>
      </c>
      <c r="F61" s="153" t="s">
        <v>105</v>
      </c>
      <c r="G61" s="153" t="s">
        <v>313</v>
      </c>
      <c r="H61" s="153" t="s">
        <v>314</v>
      </c>
      <c r="I61" s="146">
        <v>1945644</v>
      </c>
      <c r="J61" s="146">
        <v>1945644</v>
      </c>
      <c r="K61" s="37"/>
      <c r="L61" s="37"/>
      <c r="M61" s="147">
        <v>1945644</v>
      </c>
      <c r="N61" s="37"/>
      <c r="O61" s="37"/>
      <c r="P61" s="37"/>
      <c r="Q61" s="37"/>
      <c r="R61" s="37"/>
      <c r="S61" s="37"/>
      <c r="T61" s="37"/>
      <c r="U61" s="37"/>
      <c r="V61" s="37"/>
      <c r="W61" s="37"/>
      <c r="X61" s="37"/>
    </row>
    <row r="62" customHeight="1" spans="1:24">
      <c r="A62" s="37" t="s">
        <v>70</v>
      </c>
      <c r="B62" s="37" t="s">
        <v>70</v>
      </c>
      <c r="C62" s="153" t="s">
        <v>319</v>
      </c>
      <c r="D62" s="153" t="s">
        <v>320</v>
      </c>
      <c r="E62" s="153" t="s">
        <v>104</v>
      </c>
      <c r="F62" s="153" t="s">
        <v>105</v>
      </c>
      <c r="G62" s="153" t="s">
        <v>315</v>
      </c>
      <c r="H62" s="153" t="s">
        <v>316</v>
      </c>
      <c r="I62" s="146">
        <v>48000</v>
      </c>
      <c r="J62" s="146">
        <v>48000</v>
      </c>
      <c r="K62" s="37"/>
      <c r="L62" s="37"/>
      <c r="M62" s="147">
        <v>48000</v>
      </c>
      <c r="N62" s="37"/>
      <c r="O62" s="37"/>
      <c r="P62" s="37"/>
      <c r="Q62" s="37"/>
      <c r="R62" s="37"/>
      <c r="S62" s="37"/>
      <c r="T62" s="37"/>
      <c r="U62" s="37"/>
      <c r="V62" s="37"/>
      <c r="W62" s="37"/>
      <c r="X62" s="37"/>
    </row>
    <row r="63" customHeight="1" spans="1:24">
      <c r="A63" s="37" t="s">
        <v>70</v>
      </c>
      <c r="B63" s="37" t="s">
        <v>70</v>
      </c>
      <c r="C63" s="153" t="s">
        <v>319</v>
      </c>
      <c r="D63" s="153" t="s">
        <v>320</v>
      </c>
      <c r="E63" s="153" t="s">
        <v>104</v>
      </c>
      <c r="F63" s="153" t="s">
        <v>105</v>
      </c>
      <c r="G63" s="153" t="s">
        <v>315</v>
      </c>
      <c r="H63" s="153" t="s">
        <v>316</v>
      </c>
      <c r="I63" s="146">
        <v>38496</v>
      </c>
      <c r="J63" s="146">
        <v>38496</v>
      </c>
      <c r="K63" s="37"/>
      <c r="L63" s="37"/>
      <c r="M63" s="147">
        <v>38496</v>
      </c>
      <c r="N63" s="37"/>
      <c r="O63" s="37"/>
      <c r="P63" s="37"/>
      <c r="Q63" s="37"/>
      <c r="R63" s="37"/>
      <c r="S63" s="37"/>
      <c r="T63" s="37"/>
      <c r="U63" s="37"/>
      <c r="V63" s="37"/>
      <c r="W63" s="37"/>
      <c r="X63" s="37"/>
    </row>
    <row r="64" customHeight="1" spans="1:24">
      <c r="A64" s="37" t="s">
        <v>70</v>
      </c>
      <c r="B64" s="37" t="s">
        <v>70</v>
      </c>
      <c r="C64" s="153" t="s">
        <v>319</v>
      </c>
      <c r="D64" s="153" t="s">
        <v>320</v>
      </c>
      <c r="E64" s="153" t="s">
        <v>109</v>
      </c>
      <c r="F64" s="153" t="s">
        <v>105</v>
      </c>
      <c r="G64" s="153" t="s">
        <v>315</v>
      </c>
      <c r="H64" s="153" t="s">
        <v>316</v>
      </c>
      <c r="I64" s="146">
        <v>70320</v>
      </c>
      <c r="J64" s="146">
        <v>70320</v>
      </c>
      <c r="K64" s="37"/>
      <c r="L64" s="37"/>
      <c r="M64" s="147">
        <v>70320</v>
      </c>
      <c r="N64" s="37"/>
      <c r="O64" s="37"/>
      <c r="P64" s="37"/>
      <c r="Q64" s="37"/>
      <c r="R64" s="37"/>
      <c r="S64" s="37"/>
      <c r="T64" s="37"/>
      <c r="U64" s="37"/>
      <c r="V64" s="37"/>
      <c r="W64" s="37"/>
      <c r="X64" s="37"/>
    </row>
    <row r="65" customHeight="1" spans="1:24">
      <c r="A65" s="37" t="s">
        <v>70</v>
      </c>
      <c r="B65" s="37" t="s">
        <v>70</v>
      </c>
      <c r="C65" s="153" t="s">
        <v>319</v>
      </c>
      <c r="D65" s="153" t="s">
        <v>320</v>
      </c>
      <c r="E65" s="153" t="s">
        <v>109</v>
      </c>
      <c r="F65" s="153" t="s">
        <v>105</v>
      </c>
      <c r="G65" s="153" t="s">
        <v>315</v>
      </c>
      <c r="H65" s="153" t="s">
        <v>316</v>
      </c>
      <c r="I65" s="146">
        <v>84000</v>
      </c>
      <c r="J65" s="146">
        <v>84000</v>
      </c>
      <c r="K65" s="37"/>
      <c r="L65" s="37"/>
      <c r="M65" s="147">
        <v>84000</v>
      </c>
      <c r="N65" s="37"/>
      <c r="O65" s="37"/>
      <c r="P65" s="37"/>
      <c r="Q65" s="37"/>
      <c r="R65" s="37"/>
      <c r="S65" s="37"/>
      <c r="T65" s="37"/>
      <c r="U65" s="37"/>
      <c r="V65" s="37"/>
      <c r="W65" s="37"/>
      <c r="X65" s="37"/>
    </row>
    <row r="66" customHeight="1" spans="1:24">
      <c r="A66" s="37" t="s">
        <v>70</v>
      </c>
      <c r="B66" s="37" t="s">
        <v>70</v>
      </c>
      <c r="C66" s="153" t="s">
        <v>319</v>
      </c>
      <c r="D66" s="153" t="s">
        <v>320</v>
      </c>
      <c r="E66" s="153" t="s">
        <v>163</v>
      </c>
      <c r="F66" s="153" t="s">
        <v>105</v>
      </c>
      <c r="G66" s="153" t="s">
        <v>315</v>
      </c>
      <c r="H66" s="153" t="s">
        <v>316</v>
      </c>
      <c r="I66" s="146">
        <v>216000</v>
      </c>
      <c r="J66" s="146">
        <v>216000</v>
      </c>
      <c r="K66" s="37"/>
      <c r="L66" s="37"/>
      <c r="M66" s="147">
        <v>216000</v>
      </c>
      <c r="N66" s="37"/>
      <c r="O66" s="37"/>
      <c r="P66" s="37"/>
      <c r="Q66" s="37"/>
      <c r="R66" s="37"/>
      <c r="S66" s="37"/>
      <c r="T66" s="37"/>
      <c r="U66" s="37"/>
      <c r="V66" s="37"/>
      <c r="W66" s="37"/>
      <c r="X66" s="37"/>
    </row>
    <row r="67" customHeight="1" spans="1:24">
      <c r="A67" s="37" t="s">
        <v>70</v>
      </c>
      <c r="B67" s="37" t="s">
        <v>70</v>
      </c>
      <c r="C67" s="153" t="s">
        <v>319</v>
      </c>
      <c r="D67" s="153" t="s">
        <v>320</v>
      </c>
      <c r="E67" s="153" t="s">
        <v>163</v>
      </c>
      <c r="F67" s="153" t="s">
        <v>105</v>
      </c>
      <c r="G67" s="153" t="s">
        <v>315</v>
      </c>
      <c r="H67" s="153" t="s">
        <v>316</v>
      </c>
      <c r="I67" s="146">
        <v>219264</v>
      </c>
      <c r="J67" s="146">
        <v>219264</v>
      </c>
      <c r="K67" s="37"/>
      <c r="L67" s="37"/>
      <c r="M67" s="147">
        <v>219264</v>
      </c>
      <c r="N67" s="37"/>
      <c r="O67" s="37"/>
      <c r="P67" s="37"/>
      <c r="Q67" s="37"/>
      <c r="R67" s="37"/>
      <c r="S67" s="37"/>
      <c r="T67" s="37"/>
      <c r="U67" s="37"/>
      <c r="V67" s="37"/>
      <c r="W67" s="37"/>
      <c r="X67" s="37"/>
    </row>
    <row r="68" customHeight="1" spans="1:24">
      <c r="A68" s="37" t="s">
        <v>70</v>
      </c>
      <c r="B68" s="37" t="s">
        <v>70</v>
      </c>
      <c r="C68" s="153" t="s">
        <v>319</v>
      </c>
      <c r="D68" s="153" t="s">
        <v>320</v>
      </c>
      <c r="E68" s="153" t="s">
        <v>104</v>
      </c>
      <c r="F68" s="153" t="s">
        <v>105</v>
      </c>
      <c r="G68" s="153" t="s">
        <v>321</v>
      </c>
      <c r="H68" s="153" t="s">
        <v>322</v>
      </c>
      <c r="I68" s="146">
        <v>237528</v>
      </c>
      <c r="J68" s="146">
        <v>237528</v>
      </c>
      <c r="K68" s="37"/>
      <c r="L68" s="37"/>
      <c r="M68" s="147">
        <v>237528</v>
      </c>
      <c r="N68" s="37"/>
      <c r="O68" s="37"/>
      <c r="P68" s="37"/>
      <c r="Q68" s="37"/>
      <c r="R68" s="37"/>
      <c r="S68" s="37"/>
      <c r="T68" s="37"/>
      <c r="U68" s="37"/>
      <c r="V68" s="37"/>
      <c r="W68" s="37"/>
      <c r="X68" s="37"/>
    </row>
    <row r="69" customHeight="1" spans="1:24">
      <c r="A69" s="37" t="s">
        <v>70</v>
      </c>
      <c r="B69" s="37" t="s">
        <v>70</v>
      </c>
      <c r="C69" s="153" t="s">
        <v>319</v>
      </c>
      <c r="D69" s="153" t="s">
        <v>320</v>
      </c>
      <c r="E69" s="153" t="s">
        <v>104</v>
      </c>
      <c r="F69" s="153" t="s">
        <v>105</v>
      </c>
      <c r="G69" s="153" t="s">
        <v>321</v>
      </c>
      <c r="H69" s="153" t="s">
        <v>322</v>
      </c>
      <c r="I69" s="146">
        <v>26477</v>
      </c>
      <c r="J69" s="146">
        <v>26477</v>
      </c>
      <c r="K69" s="37"/>
      <c r="L69" s="37"/>
      <c r="M69" s="147">
        <v>26477</v>
      </c>
      <c r="N69" s="37"/>
      <c r="O69" s="37"/>
      <c r="P69" s="37"/>
      <c r="Q69" s="37"/>
      <c r="R69" s="37"/>
      <c r="S69" s="37"/>
      <c r="T69" s="37"/>
      <c r="U69" s="37"/>
      <c r="V69" s="37"/>
      <c r="W69" s="37"/>
      <c r="X69" s="37"/>
    </row>
    <row r="70" customHeight="1" spans="1:24">
      <c r="A70" s="37" t="s">
        <v>70</v>
      </c>
      <c r="B70" s="37" t="s">
        <v>70</v>
      </c>
      <c r="C70" s="153" t="s">
        <v>319</v>
      </c>
      <c r="D70" s="153" t="s">
        <v>320</v>
      </c>
      <c r="E70" s="153" t="s">
        <v>104</v>
      </c>
      <c r="F70" s="153" t="s">
        <v>105</v>
      </c>
      <c r="G70" s="153" t="s">
        <v>321</v>
      </c>
      <c r="H70" s="153" t="s">
        <v>322</v>
      </c>
      <c r="I70" s="146">
        <v>145020</v>
      </c>
      <c r="J70" s="146">
        <v>145020</v>
      </c>
      <c r="K70" s="37"/>
      <c r="L70" s="37"/>
      <c r="M70" s="147">
        <v>145020</v>
      </c>
      <c r="N70" s="37"/>
      <c r="O70" s="37"/>
      <c r="P70" s="37"/>
      <c r="Q70" s="37"/>
      <c r="R70" s="37"/>
      <c r="S70" s="37"/>
      <c r="T70" s="37"/>
      <c r="U70" s="37"/>
      <c r="V70" s="37"/>
      <c r="W70" s="37"/>
      <c r="X70" s="37"/>
    </row>
    <row r="71" customHeight="1" spans="1:24">
      <c r="A71" s="37" t="s">
        <v>70</v>
      </c>
      <c r="B71" s="37" t="s">
        <v>70</v>
      </c>
      <c r="C71" s="153" t="s">
        <v>319</v>
      </c>
      <c r="D71" s="153" t="s">
        <v>320</v>
      </c>
      <c r="E71" s="153" t="s">
        <v>109</v>
      </c>
      <c r="F71" s="153" t="s">
        <v>105</v>
      </c>
      <c r="G71" s="153" t="s">
        <v>321</v>
      </c>
      <c r="H71" s="153" t="s">
        <v>322</v>
      </c>
      <c r="I71" s="146">
        <v>431808</v>
      </c>
      <c r="J71" s="146">
        <v>431808</v>
      </c>
      <c r="K71" s="37"/>
      <c r="L71" s="37"/>
      <c r="M71" s="147">
        <v>431808</v>
      </c>
      <c r="N71" s="37"/>
      <c r="O71" s="37"/>
      <c r="P71" s="37"/>
      <c r="Q71" s="37"/>
      <c r="R71" s="37"/>
      <c r="S71" s="37"/>
      <c r="T71" s="37"/>
      <c r="U71" s="37"/>
      <c r="V71" s="37"/>
      <c r="W71" s="37"/>
      <c r="X71" s="37"/>
    </row>
    <row r="72" customHeight="1" spans="1:24">
      <c r="A72" s="37" t="s">
        <v>70</v>
      </c>
      <c r="B72" s="37" t="s">
        <v>70</v>
      </c>
      <c r="C72" s="153" t="s">
        <v>319</v>
      </c>
      <c r="D72" s="153" t="s">
        <v>320</v>
      </c>
      <c r="E72" s="153" t="s">
        <v>109</v>
      </c>
      <c r="F72" s="153" t="s">
        <v>105</v>
      </c>
      <c r="G72" s="153" t="s">
        <v>321</v>
      </c>
      <c r="H72" s="153" t="s">
        <v>322</v>
      </c>
      <c r="I72" s="146">
        <v>58349</v>
      </c>
      <c r="J72" s="146">
        <v>58349</v>
      </c>
      <c r="K72" s="37"/>
      <c r="L72" s="37"/>
      <c r="M72" s="147">
        <v>58349</v>
      </c>
      <c r="N72" s="37"/>
      <c r="O72" s="37"/>
      <c r="P72" s="37"/>
      <c r="Q72" s="37"/>
      <c r="R72" s="37"/>
      <c r="S72" s="37"/>
      <c r="T72" s="37"/>
      <c r="U72" s="37"/>
      <c r="V72" s="37"/>
      <c r="W72" s="37"/>
      <c r="X72" s="37"/>
    </row>
    <row r="73" customHeight="1" spans="1:24">
      <c r="A73" s="37" t="s">
        <v>70</v>
      </c>
      <c r="B73" s="37" t="s">
        <v>70</v>
      </c>
      <c r="C73" s="153" t="s">
        <v>319</v>
      </c>
      <c r="D73" s="153" t="s">
        <v>320</v>
      </c>
      <c r="E73" s="153" t="s">
        <v>109</v>
      </c>
      <c r="F73" s="153" t="s">
        <v>105</v>
      </c>
      <c r="G73" s="153" t="s">
        <v>321</v>
      </c>
      <c r="H73" s="153" t="s">
        <v>322</v>
      </c>
      <c r="I73" s="146">
        <v>254400</v>
      </c>
      <c r="J73" s="146">
        <v>254400</v>
      </c>
      <c r="K73" s="37"/>
      <c r="L73" s="37"/>
      <c r="M73" s="147">
        <v>254400</v>
      </c>
      <c r="N73" s="37"/>
      <c r="O73" s="37"/>
      <c r="P73" s="37"/>
      <c r="Q73" s="37"/>
      <c r="R73" s="37"/>
      <c r="S73" s="37"/>
      <c r="T73" s="37"/>
      <c r="U73" s="37"/>
      <c r="V73" s="37"/>
      <c r="W73" s="37"/>
      <c r="X73" s="37"/>
    </row>
    <row r="74" customHeight="1" spans="1:24">
      <c r="A74" s="37" t="s">
        <v>70</v>
      </c>
      <c r="B74" s="37" t="s">
        <v>70</v>
      </c>
      <c r="C74" s="153" t="s">
        <v>319</v>
      </c>
      <c r="D74" s="153" t="s">
        <v>320</v>
      </c>
      <c r="E74" s="153" t="s">
        <v>163</v>
      </c>
      <c r="F74" s="153" t="s">
        <v>105</v>
      </c>
      <c r="G74" s="153" t="s">
        <v>321</v>
      </c>
      <c r="H74" s="153" t="s">
        <v>322</v>
      </c>
      <c r="I74" s="146">
        <v>691260</v>
      </c>
      <c r="J74" s="146">
        <v>691260</v>
      </c>
      <c r="K74" s="37"/>
      <c r="L74" s="37"/>
      <c r="M74" s="147">
        <v>691260</v>
      </c>
      <c r="N74" s="37"/>
      <c r="O74" s="37"/>
      <c r="P74" s="37"/>
      <c r="Q74" s="37"/>
      <c r="R74" s="37"/>
      <c r="S74" s="37"/>
      <c r="T74" s="37"/>
      <c r="U74" s="37"/>
      <c r="V74" s="37"/>
      <c r="W74" s="37"/>
      <c r="X74" s="37"/>
    </row>
    <row r="75" customHeight="1" spans="1:24">
      <c r="A75" s="37" t="s">
        <v>70</v>
      </c>
      <c r="B75" s="37" t="s">
        <v>70</v>
      </c>
      <c r="C75" s="153" t="s">
        <v>319</v>
      </c>
      <c r="D75" s="153" t="s">
        <v>320</v>
      </c>
      <c r="E75" s="153" t="s">
        <v>163</v>
      </c>
      <c r="F75" s="153" t="s">
        <v>105</v>
      </c>
      <c r="G75" s="153" t="s">
        <v>321</v>
      </c>
      <c r="H75" s="153" t="s">
        <v>322</v>
      </c>
      <c r="I75" s="146">
        <v>1144512</v>
      </c>
      <c r="J75" s="146">
        <v>1144512</v>
      </c>
      <c r="K75" s="37"/>
      <c r="L75" s="37"/>
      <c r="M75" s="147">
        <v>1144512</v>
      </c>
      <c r="N75" s="37"/>
      <c r="O75" s="37"/>
      <c r="P75" s="37"/>
      <c r="Q75" s="37"/>
      <c r="R75" s="37"/>
      <c r="S75" s="37"/>
      <c r="T75" s="37"/>
      <c r="U75" s="37"/>
      <c r="V75" s="37"/>
      <c r="W75" s="37"/>
      <c r="X75" s="37"/>
    </row>
    <row r="76" customHeight="1" spans="1:24">
      <c r="A76" s="37" t="s">
        <v>70</v>
      </c>
      <c r="B76" s="37" t="s">
        <v>70</v>
      </c>
      <c r="C76" s="153" t="s">
        <v>319</v>
      </c>
      <c r="D76" s="153" t="s">
        <v>320</v>
      </c>
      <c r="E76" s="153" t="s">
        <v>163</v>
      </c>
      <c r="F76" s="153" t="s">
        <v>105</v>
      </c>
      <c r="G76" s="153" t="s">
        <v>321</v>
      </c>
      <c r="H76" s="153" t="s">
        <v>322</v>
      </c>
      <c r="I76" s="146">
        <v>169337</v>
      </c>
      <c r="J76" s="146">
        <v>169337</v>
      </c>
      <c r="K76" s="37"/>
      <c r="L76" s="37"/>
      <c r="M76" s="147">
        <v>169337</v>
      </c>
      <c r="N76" s="37"/>
      <c r="O76" s="37"/>
      <c r="P76" s="37"/>
      <c r="Q76" s="37"/>
      <c r="R76" s="37"/>
      <c r="S76" s="37"/>
      <c r="T76" s="37"/>
      <c r="U76" s="37"/>
      <c r="V76" s="37"/>
      <c r="W76" s="37"/>
      <c r="X76" s="37"/>
    </row>
    <row r="77" customHeight="1" spans="1:24">
      <c r="A77" s="37" t="s">
        <v>70</v>
      </c>
      <c r="B77" s="37" t="s">
        <v>70</v>
      </c>
      <c r="C77" s="153" t="s">
        <v>323</v>
      </c>
      <c r="D77" s="153" t="s">
        <v>324</v>
      </c>
      <c r="E77" s="153" t="s">
        <v>137</v>
      </c>
      <c r="F77" s="153" t="s">
        <v>138</v>
      </c>
      <c r="G77" s="153" t="s">
        <v>325</v>
      </c>
      <c r="H77" s="153" t="s">
        <v>326</v>
      </c>
      <c r="I77" s="146">
        <v>1099700.31</v>
      </c>
      <c r="J77" s="146">
        <v>1099700.31</v>
      </c>
      <c r="K77" s="37"/>
      <c r="L77" s="37"/>
      <c r="M77" s="147">
        <v>1099700.31</v>
      </c>
      <c r="N77" s="37"/>
      <c r="O77" s="37"/>
      <c r="P77" s="37"/>
      <c r="Q77" s="37"/>
      <c r="R77" s="37"/>
      <c r="S77" s="37"/>
      <c r="T77" s="37"/>
      <c r="U77" s="37"/>
      <c r="V77" s="37"/>
      <c r="W77" s="37"/>
      <c r="X77" s="37"/>
    </row>
    <row r="78" customHeight="1" spans="1:24">
      <c r="A78" s="37" t="s">
        <v>70</v>
      </c>
      <c r="B78" s="37" t="s">
        <v>70</v>
      </c>
      <c r="C78" s="153" t="s">
        <v>323</v>
      </c>
      <c r="D78" s="153" t="s">
        <v>324</v>
      </c>
      <c r="E78" s="153" t="s">
        <v>137</v>
      </c>
      <c r="F78" s="153" t="s">
        <v>138</v>
      </c>
      <c r="G78" s="153" t="s">
        <v>325</v>
      </c>
      <c r="H78" s="153" t="s">
        <v>326</v>
      </c>
      <c r="I78" s="146">
        <v>545451.21</v>
      </c>
      <c r="J78" s="146">
        <v>545451.21</v>
      </c>
      <c r="K78" s="37"/>
      <c r="L78" s="37"/>
      <c r="M78" s="147">
        <v>545451.21</v>
      </c>
      <c r="N78" s="37"/>
      <c r="O78" s="37"/>
      <c r="P78" s="37"/>
      <c r="Q78" s="37"/>
      <c r="R78" s="37"/>
      <c r="S78" s="37"/>
      <c r="T78" s="37"/>
      <c r="U78" s="37"/>
      <c r="V78" s="37"/>
      <c r="W78" s="37"/>
      <c r="X78" s="37"/>
    </row>
    <row r="79" customHeight="1" spans="1:24">
      <c r="A79" s="37" t="s">
        <v>70</v>
      </c>
      <c r="B79" s="37" t="s">
        <v>70</v>
      </c>
      <c r="C79" s="153" t="s">
        <v>323</v>
      </c>
      <c r="D79" s="153" t="s">
        <v>324</v>
      </c>
      <c r="E79" s="153" t="s">
        <v>139</v>
      </c>
      <c r="F79" s="153" t="s">
        <v>140</v>
      </c>
      <c r="G79" s="153" t="s">
        <v>327</v>
      </c>
      <c r="H79" s="153" t="s">
        <v>328</v>
      </c>
      <c r="I79" s="146">
        <v>180000</v>
      </c>
      <c r="J79" s="146">
        <v>180000</v>
      </c>
      <c r="K79" s="37"/>
      <c r="L79" s="37"/>
      <c r="M79" s="147">
        <v>180000</v>
      </c>
      <c r="N79" s="37"/>
      <c r="O79" s="37"/>
      <c r="P79" s="37"/>
      <c r="Q79" s="37"/>
      <c r="R79" s="37"/>
      <c r="S79" s="37"/>
      <c r="T79" s="37"/>
      <c r="U79" s="37"/>
      <c r="V79" s="37"/>
      <c r="W79" s="37"/>
      <c r="X79" s="37"/>
    </row>
    <row r="80" customHeight="1" spans="1:24">
      <c r="A80" s="37" t="s">
        <v>70</v>
      </c>
      <c r="B80" s="37" t="s">
        <v>70</v>
      </c>
      <c r="C80" s="153" t="s">
        <v>323</v>
      </c>
      <c r="D80" s="153" t="s">
        <v>324</v>
      </c>
      <c r="E80" s="153" t="s">
        <v>151</v>
      </c>
      <c r="F80" s="153" t="s">
        <v>152</v>
      </c>
      <c r="G80" s="153" t="s">
        <v>329</v>
      </c>
      <c r="H80" s="153" t="s">
        <v>330</v>
      </c>
      <c r="I80" s="146">
        <v>291522.33</v>
      </c>
      <c r="J80" s="146">
        <v>291522.33</v>
      </c>
      <c r="K80" s="37"/>
      <c r="L80" s="37"/>
      <c r="M80" s="147">
        <v>291522.33</v>
      </c>
      <c r="N80" s="37"/>
      <c r="O80" s="37"/>
      <c r="P80" s="37"/>
      <c r="Q80" s="37"/>
      <c r="R80" s="37"/>
      <c r="S80" s="37"/>
      <c r="T80" s="37"/>
      <c r="U80" s="37"/>
      <c r="V80" s="37"/>
      <c r="W80" s="37"/>
      <c r="X80" s="37"/>
    </row>
    <row r="81" customHeight="1" spans="1:24">
      <c r="A81" s="37" t="s">
        <v>70</v>
      </c>
      <c r="B81" s="37" t="s">
        <v>70</v>
      </c>
      <c r="C81" s="153" t="s">
        <v>323</v>
      </c>
      <c r="D81" s="153" t="s">
        <v>324</v>
      </c>
      <c r="E81" s="153" t="s">
        <v>153</v>
      </c>
      <c r="F81" s="153" t="s">
        <v>154</v>
      </c>
      <c r="G81" s="153" t="s">
        <v>329</v>
      </c>
      <c r="H81" s="153" t="s">
        <v>330</v>
      </c>
      <c r="I81" s="146">
        <v>632206.77</v>
      </c>
      <c r="J81" s="146">
        <v>632206.77</v>
      </c>
      <c r="K81" s="37"/>
      <c r="L81" s="37"/>
      <c r="M81" s="147">
        <v>632206.77</v>
      </c>
      <c r="N81" s="37"/>
      <c r="O81" s="37"/>
      <c r="P81" s="37"/>
      <c r="Q81" s="37"/>
      <c r="R81" s="37"/>
      <c r="S81" s="37"/>
      <c r="T81" s="37"/>
      <c r="U81" s="37"/>
      <c r="V81" s="37"/>
      <c r="W81" s="37"/>
      <c r="X81" s="37"/>
    </row>
    <row r="82" customHeight="1" spans="1:24">
      <c r="A82" s="37" t="s">
        <v>70</v>
      </c>
      <c r="B82" s="37" t="s">
        <v>70</v>
      </c>
      <c r="C82" s="153" t="s">
        <v>323</v>
      </c>
      <c r="D82" s="153" t="s">
        <v>324</v>
      </c>
      <c r="E82" s="153" t="s">
        <v>155</v>
      </c>
      <c r="F82" s="153" t="s">
        <v>156</v>
      </c>
      <c r="G82" s="153" t="s">
        <v>331</v>
      </c>
      <c r="H82" s="153" t="s">
        <v>332</v>
      </c>
      <c r="I82" s="146">
        <v>147233.5</v>
      </c>
      <c r="J82" s="146">
        <v>147233.5</v>
      </c>
      <c r="K82" s="37"/>
      <c r="L82" s="37"/>
      <c r="M82" s="147">
        <v>147233.5</v>
      </c>
      <c r="N82" s="37"/>
      <c r="O82" s="37"/>
      <c r="P82" s="37"/>
      <c r="Q82" s="37"/>
      <c r="R82" s="37"/>
      <c r="S82" s="37"/>
      <c r="T82" s="37"/>
      <c r="U82" s="37"/>
      <c r="V82" s="37"/>
      <c r="W82" s="37"/>
      <c r="X82" s="37"/>
    </row>
    <row r="83" customHeight="1" spans="1:24">
      <c r="A83" s="37" t="s">
        <v>70</v>
      </c>
      <c r="B83" s="37" t="s">
        <v>70</v>
      </c>
      <c r="C83" s="153" t="s">
        <v>323</v>
      </c>
      <c r="D83" s="153" t="s">
        <v>324</v>
      </c>
      <c r="E83" s="153" t="s">
        <v>155</v>
      </c>
      <c r="F83" s="153" t="s">
        <v>156</v>
      </c>
      <c r="G83" s="153" t="s">
        <v>331</v>
      </c>
      <c r="H83" s="153" t="s">
        <v>332</v>
      </c>
      <c r="I83" s="146">
        <v>319296.35</v>
      </c>
      <c r="J83" s="146">
        <v>319296.35</v>
      </c>
      <c r="K83" s="37"/>
      <c r="L83" s="37"/>
      <c r="M83" s="147">
        <v>319296.35</v>
      </c>
      <c r="N83" s="37"/>
      <c r="O83" s="37"/>
      <c r="P83" s="37"/>
      <c r="Q83" s="37"/>
      <c r="R83" s="37"/>
      <c r="S83" s="37"/>
      <c r="T83" s="37"/>
      <c r="U83" s="37"/>
      <c r="V83" s="37"/>
      <c r="W83" s="37"/>
      <c r="X83" s="37"/>
    </row>
    <row r="84" customHeight="1" spans="1:24">
      <c r="A84" s="37" t="s">
        <v>70</v>
      </c>
      <c r="B84" s="37" t="s">
        <v>70</v>
      </c>
      <c r="C84" s="153" t="s">
        <v>323</v>
      </c>
      <c r="D84" s="153" t="s">
        <v>324</v>
      </c>
      <c r="E84" s="153" t="s">
        <v>103</v>
      </c>
      <c r="F84" s="153" t="s">
        <v>98</v>
      </c>
      <c r="G84" s="153" t="s">
        <v>333</v>
      </c>
      <c r="H84" s="153" t="s">
        <v>334</v>
      </c>
      <c r="I84" s="146">
        <v>384</v>
      </c>
      <c r="J84" s="146">
        <v>384</v>
      </c>
      <c r="K84" s="37"/>
      <c r="L84" s="37"/>
      <c r="M84" s="147">
        <v>384</v>
      </c>
      <c r="N84" s="37"/>
      <c r="O84" s="37"/>
      <c r="P84" s="37"/>
      <c r="Q84" s="37"/>
      <c r="R84" s="37"/>
      <c r="S84" s="37"/>
      <c r="T84" s="37"/>
      <c r="U84" s="37"/>
      <c r="V84" s="37"/>
      <c r="W84" s="37"/>
      <c r="X84" s="37"/>
    </row>
    <row r="85" customHeight="1" spans="1:24">
      <c r="A85" s="37" t="s">
        <v>70</v>
      </c>
      <c r="B85" s="37" t="s">
        <v>70</v>
      </c>
      <c r="C85" s="153" t="s">
        <v>323</v>
      </c>
      <c r="D85" s="153" t="s">
        <v>324</v>
      </c>
      <c r="E85" s="153" t="s">
        <v>104</v>
      </c>
      <c r="F85" s="153" t="s">
        <v>105</v>
      </c>
      <c r="G85" s="153" t="s">
        <v>333</v>
      </c>
      <c r="H85" s="153" t="s">
        <v>334</v>
      </c>
      <c r="I85" s="146">
        <v>3072</v>
      </c>
      <c r="J85" s="146">
        <v>3072</v>
      </c>
      <c r="K85" s="37"/>
      <c r="L85" s="37"/>
      <c r="M85" s="147">
        <v>3072</v>
      </c>
      <c r="N85" s="37"/>
      <c r="O85" s="37"/>
      <c r="P85" s="37"/>
      <c r="Q85" s="37"/>
      <c r="R85" s="37"/>
      <c r="S85" s="37"/>
      <c r="T85" s="37"/>
      <c r="U85" s="37"/>
      <c r="V85" s="37"/>
      <c r="W85" s="37"/>
      <c r="X85" s="37"/>
    </row>
    <row r="86" customHeight="1" spans="1:24">
      <c r="A86" s="37" t="s">
        <v>70</v>
      </c>
      <c r="B86" s="37" t="s">
        <v>70</v>
      </c>
      <c r="C86" s="153" t="s">
        <v>323</v>
      </c>
      <c r="D86" s="153" t="s">
        <v>324</v>
      </c>
      <c r="E86" s="153" t="s">
        <v>109</v>
      </c>
      <c r="F86" s="153" t="s">
        <v>105</v>
      </c>
      <c r="G86" s="153" t="s">
        <v>333</v>
      </c>
      <c r="H86" s="153" t="s">
        <v>334</v>
      </c>
      <c r="I86" s="146">
        <v>5376</v>
      </c>
      <c r="J86" s="146">
        <v>5376</v>
      </c>
      <c r="K86" s="37"/>
      <c r="L86" s="37"/>
      <c r="M86" s="147">
        <v>5376</v>
      </c>
      <c r="N86" s="37"/>
      <c r="O86" s="37"/>
      <c r="P86" s="37"/>
      <c r="Q86" s="37"/>
      <c r="R86" s="37"/>
      <c r="S86" s="37"/>
      <c r="T86" s="37"/>
      <c r="U86" s="37"/>
      <c r="V86" s="37"/>
      <c r="W86" s="37"/>
      <c r="X86" s="37"/>
    </row>
    <row r="87" customHeight="1" spans="1:24">
      <c r="A87" s="37" t="s">
        <v>70</v>
      </c>
      <c r="B87" s="37" t="s">
        <v>70</v>
      </c>
      <c r="C87" s="153" t="s">
        <v>323</v>
      </c>
      <c r="D87" s="153" t="s">
        <v>324</v>
      </c>
      <c r="E87" s="153" t="s">
        <v>157</v>
      </c>
      <c r="F87" s="153" t="s">
        <v>158</v>
      </c>
      <c r="G87" s="153" t="s">
        <v>333</v>
      </c>
      <c r="H87" s="153" t="s">
        <v>334</v>
      </c>
      <c r="I87" s="146">
        <v>23886.72</v>
      </c>
      <c r="J87" s="146">
        <v>23886.72</v>
      </c>
      <c r="K87" s="37"/>
      <c r="L87" s="37"/>
      <c r="M87" s="147">
        <v>23886.72</v>
      </c>
      <c r="N87" s="37"/>
      <c r="O87" s="37"/>
      <c r="P87" s="37"/>
      <c r="Q87" s="37"/>
      <c r="R87" s="37"/>
      <c r="S87" s="37"/>
      <c r="T87" s="37"/>
      <c r="U87" s="37"/>
      <c r="V87" s="37"/>
      <c r="W87" s="37"/>
      <c r="X87" s="37"/>
    </row>
    <row r="88" customHeight="1" spans="1:24">
      <c r="A88" s="37" t="s">
        <v>70</v>
      </c>
      <c r="B88" s="37" t="s">
        <v>70</v>
      </c>
      <c r="C88" s="153" t="s">
        <v>323</v>
      </c>
      <c r="D88" s="153" t="s">
        <v>324</v>
      </c>
      <c r="E88" s="153" t="s">
        <v>157</v>
      </c>
      <c r="F88" s="153" t="s">
        <v>158</v>
      </c>
      <c r="G88" s="153" t="s">
        <v>333</v>
      </c>
      <c r="H88" s="153" t="s">
        <v>334</v>
      </c>
      <c r="I88" s="146">
        <v>12355.2</v>
      </c>
      <c r="J88" s="146">
        <v>12355.2</v>
      </c>
      <c r="K88" s="37"/>
      <c r="L88" s="37"/>
      <c r="M88" s="147">
        <v>12355.2</v>
      </c>
      <c r="N88" s="37"/>
      <c r="O88" s="37"/>
      <c r="P88" s="37"/>
      <c r="Q88" s="37"/>
      <c r="R88" s="37"/>
      <c r="S88" s="37"/>
      <c r="T88" s="37"/>
      <c r="U88" s="37"/>
      <c r="V88" s="37"/>
      <c r="W88" s="37"/>
      <c r="X88" s="37"/>
    </row>
    <row r="89" customHeight="1" spans="1:24">
      <c r="A89" s="37" t="s">
        <v>70</v>
      </c>
      <c r="B89" s="37" t="s">
        <v>70</v>
      </c>
      <c r="C89" s="153" t="s">
        <v>323</v>
      </c>
      <c r="D89" s="153" t="s">
        <v>324</v>
      </c>
      <c r="E89" s="153" t="s">
        <v>157</v>
      </c>
      <c r="F89" s="153" t="s">
        <v>158</v>
      </c>
      <c r="G89" s="153" t="s">
        <v>333</v>
      </c>
      <c r="H89" s="153" t="s">
        <v>334</v>
      </c>
      <c r="I89" s="146">
        <v>6818.14</v>
      </c>
      <c r="J89" s="146">
        <v>6818.14</v>
      </c>
      <c r="K89" s="37"/>
      <c r="L89" s="37"/>
      <c r="M89" s="147">
        <v>6818.14</v>
      </c>
      <c r="N89" s="37"/>
      <c r="O89" s="37"/>
      <c r="P89" s="37"/>
      <c r="Q89" s="37"/>
      <c r="R89" s="37"/>
      <c r="S89" s="37"/>
      <c r="T89" s="37"/>
      <c r="U89" s="37"/>
      <c r="V89" s="37"/>
      <c r="W89" s="37"/>
      <c r="X89" s="37"/>
    </row>
    <row r="90" customHeight="1" spans="1:24">
      <c r="A90" s="37" t="s">
        <v>70</v>
      </c>
      <c r="B90" s="37" t="s">
        <v>70</v>
      </c>
      <c r="C90" s="153" t="s">
        <v>323</v>
      </c>
      <c r="D90" s="153" t="s">
        <v>324</v>
      </c>
      <c r="E90" s="153" t="s">
        <v>157</v>
      </c>
      <c r="F90" s="153" t="s">
        <v>158</v>
      </c>
      <c r="G90" s="153" t="s">
        <v>333</v>
      </c>
      <c r="H90" s="153" t="s">
        <v>334</v>
      </c>
      <c r="I90" s="146">
        <v>13746.25</v>
      </c>
      <c r="J90" s="146">
        <v>13746.25</v>
      </c>
      <c r="K90" s="37"/>
      <c r="L90" s="37"/>
      <c r="M90" s="147">
        <v>13746.25</v>
      </c>
      <c r="N90" s="37"/>
      <c r="O90" s="37"/>
      <c r="P90" s="37"/>
      <c r="Q90" s="37"/>
      <c r="R90" s="37"/>
      <c r="S90" s="37"/>
      <c r="T90" s="37"/>
      <c r="U90" s="37"/>
      <c r="V90" s="37"/>
      <c r="W90" s="37"/>
      <c r="X90" s="37"/>
    </row>
    <row r="91" customHeight="1" spans="1:24">
      <c r="A91" s="37" t="s">
        <v>70</v>
      </c>
      <c r="B91" s="37" t="s">
        <v>70</v>
      </c>
      <c r="C91" s="153" t="s">
        <v>323</v>
      </c>
      <c r="D91" s="153" t="s">
        <v>324</v>
      </c>
      <c r="E91" s="153" t="s">
        <v>163</v>
      </c>
      <c r="F91" s="153" t="s">
        <v>105</v>
      </c>
      <c r="G91" s="153" t="s">
        <v>333</v>
      </c>
      <c r="H91" s="153" t="s">
        <v>334</v>
      </c>
      <c r="I91" s="146">
        <v>13824</v>
      </c>
      <c r="J91" s="146">
        <v>13824</v>
      </c>
      <c r="K91" s="37"/>
      <c r="L91" s="37"/>
      <c r="M91" s="147">
        <v>13824</v>
      </c>
      <c r="N91" s="37"/>
      <c r="O91" s="37"/>
      <c r="P91" s="37"/>
      <c r="Q91" s="37"/>
      <c r="R91" s="37"/>
      <c r="S91" s="37"/>
      <c r="T91" s="37"/>
      <c r="U91" s="37"/>
      <c r="V91" s="37"/>
      <c r="W91" s="37"/>
      <c r="X91" s="37"/>
    </row>
    <row r="92" customHeight="1" spans="1:24">
      <c r="A92" s="37" t="s">
        <v>70</v>
      </c>
      <c r="B92" s="37" t="s">
        <v>70</v>
      </c>
      <c r="C92" s="153" t="s">
        <v>335</v>
      </c>
      <c r="D92" s="153" t="s">
        <v>262</v>
      </c>
      <c r="E92" s="153" t="s">
        <v>103</v>
      </c>
      <c r="F92" s="153" t="s">
        <v>98</v>
      </c>
      <c r="G92" s="153" t="s">
        <v>336</v>
      </c>
      <c r="H92" s="153" t="s">
        <v>262</v>
      </c>
      <c r="I92" s="146">
        <v>200000</v>
      </c>
      <c r="J92" s="146">
        <v>200000</v>
      </c>
      <c r="K92" s="37"/>
      <c r="L92" s="37"/>
      <c r="M92" s="147">
        <v>200000</v>
      </c>
      <c r="N92" s="37"/>
      <c r="O92" s="37"/>
      <c r="P92" s="37"/>
      <c r="Q92" s="37"/>
      <c r="R92" s="37"/>
      <c r="S92" s="37"/>
      <c r="T92" s="37"/>
      <c r="U92" s="37"/>
      <c r="V92" s="37"/>
      <c r="W92" s="37"/>
      <c r="X92" s="37"/>
    </row>
    <row r="93" customHeight="1" spans="1:24">
      <c r="A93" s="37" t="s">
        <v>70</v>
      </c>
      <c r="B93" s="37" t="s">
        <v>70</v>
      </c>
      <c r="C93" s="153" t="s">
        <v>337</v>
      </c>
      <c r="D93" s="153" t="s">
        <v>338</v>
      </c>
      <c r="E93" s="153" t="s">
        <v>97</v>
      </c>
      <c r="F93" s="153" t="s">
        <v>98</v>
      </c>
      <c r="G93" s="153" t="s">
        <v>317</v>
      </c>
      <c r="H93" s="153" t="s">
        <v>318</v>
      </c>
      <c r="I93" s="146">
        <v>17400</v>
      </c>
      <c r="J93" s="146">
        <v>17400</v>
      </c>
      <c r="K93" s="37"/>
      <c r="L93" s="37"/>
      <c r="M93" s="147">
        <v>17400</v>
      </c>
      <c r="N93" s="37"/>
      <c r="O93" s="37"/>
      <c r="P93" s="37"/>
      <c r="Q93" s="37"/>
      <c r="R93" s="37"/>
      <c r="S93" s="37"/>
      <c r="T93" s="37"/>
      <c r="U93" s="37"/>
      <c r="V93" s="37"/>
      <c r="W93" s="37"/>
      <c r="X93" s="37"/>
    </row>
    <row r="94" customHeight="1" spans="1:24">
      <c r="A94" s="37" t="s">
        <v>70</v>
      </c>
      <c r="B94" s="37" t="s">
        <v>70</v>
      </c>
      <c r="C94" s="153" t="s">
        <v>337</v>
      </c>
      <c r="D94" s="153" t="s">
        <v>338</v>
      </c>
      <c r="E94" s="153" t="s">
        <v>103</v>
      </c>
      <c r="F94" s="153" t="s">
        <v>98</v>
      </c>
      <c r="G94" s="153" t="s">
        <v>317</v>
      </c>
      <c r="H94" s="153" t="s">
        <v>318</v>
      </c>
      <c r="I94" s="146">
        <v>395280</v>
      </c>
      <c r="J94" s="146">
        <v>395280</v>
      </c>
      <c r="K94" s="37"/>
      <c r="L94" s="37"/>
      <c r="M94" s="147">
        <v>395280</v>
      </c>
      <c r="N94" s="37"/>
      <c r="O94" s="37"/>
      <c r="P94" s="37"/>
      <c r="Q94" s="37"/>
      <c r="R94" s="37"/>
      <c r="S94" s="37"/>
      <c r="T94" s="37"/>
      <c r="U94" s="37"/>
      <c r="V94" s="37"/>
      <c r="W94" s="37"/>
      <c r="X94" s="37"/>
    </row>
    <row r="95" customHeight="1" spans="1:24">
      <c r="A95" s="37" t="s">
        <v>70</v>
      </c>
      <c r="B95" s="37" t="s">
        <v>70</v>
      </c>
      <c r="C95" s="153" t="s">
        <v>337</v>
      </c>
      <c r="D95" s="153" t="s">
        <v>338</v>
      </c>
      <c r="E95" s="153" t="s">
        <v>108</v>
      </c>
      <c r="F95" s="153" t="s">
        <v>98</v>
      </c>
      <c r="G95" s="153" t="s">
        <v>317</v>
      </c>
      <c r="H95" s="153" t="s">
        <v>318</v>
      </c>
      <c r="I95" s="146">
        <v>51720</v>
      </c>
      <c r="J95" s="146">
        <v>51720</v>
      </c>
      <c r="K95" s="37"/>
      <c r="L95" s="37"/>
      <c r="M95" s="147">
        <v>51720</v>
      </c>
      <c r="N95" s="37"/>
      <c r="O95" s="37"/>
      <c r="P95" s="37"/>
      <c r="Q95" s="37"/>
      <c r="R95" s="37"/>
      <c r="S95" s="37"/>
      <c r="T95" s="37"/>
      <c r="U95" s="37"/>
      <c r="V95" s="37"/>
      <c r="W95" s="37"/>
      <c r="X95" s="37"/>
    </row>
    <row r="96" customHeight="1" spans="1:24">
      <c r="A96" s="37" t="s">
        <v>70</v>
      </c>
      <c r="B96" s="37" t="s">
        <v>70</v>
      </c>
      <c r="C96" s="153" t="s">
        <v>339</v>
      </c>
      <c r="D96" s="153" t="s">
        <v>340</v>
      </c>
      <c r="E96" s="153" t="s">
        <v>104</v>
      </c>
      <c r="F96" s="153" t="s">
        <v>105</v>
      </c>
      <c r="G96" s="153" t="s">
        <v>321</v>
      </c>
      <c r="H96" s="153" t="s">
        <v>322</v>
      </c>
      <c r="I96" s="146">
        <v>67200</v>
      </c>
      <c r="J96" s="146">
        <v>67200</v>
      </c>
      <c r="K96" s="37"/>
      <c r="L96" s="37"/>
      <c r="M96" s="147">
        <v>67200</v>
      </c>
      <c r="N96" s="37"/>
      <c r="O96" s="37"/>
      <c r="P96" s="37"/>
      <c r="Q96" s="37"/>
      <c r="R96" s="37"/>
      <c r="S96" s="37"/>
      <c r="T96" s="37"/>
      <c r="U96" s="37"/>
      <c r="V96" s="37"/>
      <c r="W96" s="37"/>
      <c r="X96" s="37"/>
    </row>
    <row r="97" customHeight="1" spans="1:24">
      <c r="A97" s="37" t="s">
        <v>70</v>
      </c>
      <c r="B97" s="37" t="s">
        <v>70</v>
      </c>
      <c r="C97" s="153" t="s">
        <v>339</v>
      </c>
      <c r="D97" s="153" t="s">
        <v>340</v>
      </c>
      <c r="E97" s="153" t="s">
        <v>109</v>
      </c>
      <c r="F97" s="153" t="s">
        <v>105</v>
      </c>
      <c r="G97" s="153" t="s">
        <v>321</v>
      </c>
      <c r="H97" s="153" t="s">
        <v>322</v>
      </c>
      <c r="I97" s="146">
        <v>117600</v>
      </c>
      <c r="J97" s="146">
        <v>117600</v>
      </c>
      <c r="K97" s="37"/>
      <c r="L97" s="37"/>
      <c r="M97" s="147">
        <v>117600</v>
      </c>
      <c r="N97" s="37"/>
      <c r="O97" s="37"/>
      <c r="P97" s="37"/>
      <c r="Q97" s="37"/>
      <c r="R97" s="37"/>
      <c r="S97" s="37"/>
      <c r="T97" s="37"/>
      <c r="U97" s="37"/>
      <c r="V97" s="37"/>
      <c r="W97" s="37"/>
      <c r="X97" s="37"/>
    </row>
    <row r="98" customHeight="1" spans="1:24">
      <c r="A98" s="37" t="s">
        <v>70</v>
      </c>
      <c r="B98" s="37" t="s">
        <v>70</v>
      </c>
      <c r="C98" s="153" t="s">
        <v>339</v>
      </c>
      <c r="D98" s="153" t="s">
        <v>340</v>
      </c>
      <c r="E98" s="153" t="s">
        <v>163</v>
      </c>
      <c r="F98" s="153" t="s">
        <v>105</v>
      </c>
      <c r="G98" s="153" t="s">
        <v>321</v>
      </c>
      <c r="H98" s="153" t="s">
        <v>322</v>
      </c>
      <c r="I98" s="146">
        <v>302400</v>
      </c>
      <c r="J98" s="146">
        <v>302400</v>
      </c>
      <c r="K98" s="37"/>
      <c r="L98" s="37"/>
      <c r="M98" s="147">
        <v>302400</v>
      </c>
      <c r="N98" s="37"/>
      <c r="O98" s="37"/>
      <c r="P98" s="37"/>
      <c r="Q98" s="37"/>
      <c r="R98" s="37"/>
      <c r="S98" s="37"/>
      <c r="T98" s="37"/>
      <c r="U98" s="37"/>
      <c r="V98" s="37"/>
      <c r="W98" s="37"/>
      <c r="X98" s="37"/>
    </row>
    <row r="99" customHeight="1" spans="1:24">
      <c r="A99" s="37" t="s">
        <v>70</v>
      </c>
      <c r="B99" s="37" t="s">
        <v>70</v>
      </c>
      <c r="C99" s="153" t="s">
        <v>341</v>
      </c>
      <c r="D99" s="153" t="s">
        <v>342</v>
      </c>
      <c r="E99" s="153" t="s">
        <v>112</v>
      </c>
      <c r="F99" s="153" t="s">
        <v>113</v>
      </c>
      <c r="G99" s="153" t="s">
        <v>343</v>
      </c>
      <c r="H99" s="153" t="s">
        <v>344</v>
      </c>
      <c r="I99" s="146">
        <v>1300</v>
      </c>
      <c r="J99" s="146">
        <v>1300</v>
      </c>
      <c r="K99" s="37"/>
      <c r="L99" s="37"/>
      <c r="M99" s="147">
        <v>1300</v>
      </c>
      <c r="N99" s="37"/>
      <c r="O99" s="37"/>
      <c r="P99" s="37"/>
      <c r="Q99" s="37"/>
      <c r="R99" s="37"/>
      <c r="S99" s="37"/>
      <c r="T99" s="37"/>
      <c r="U99" s="37"/>
      <c r="V99" s="37"/>
      <c r="W99" s="37"/>
      <c r="X99" s="37"/>
    </row>
    <row r="100" customHeight="1" spans="1:24">
      <c r="A100" s="37" t="s">
        <v>70</v>
      </c>
      <c r="B100" s="37" t="s">
        <v>70</v>
      </c>
      <c r="C100" s="153" t="s">
        <v>341</v>
      </c>
      <c r="D100" s="153" t="s">
        <v>342</v>
      </c>
      <c r="E100" s="153" t="s">
        <v>112</v>
      </c>
      <c r="F100" s="153" t="s">
        <v>113</v>
      </c>
      <c r="G100" s="153" t="s">
        <v>343</v>
      </c>
      <c r="H100" s="153" t="s">
        <v>344</v>
      </c>
      <c r="I100" s="146">
        <v>46800</v>
      </c>
      <c r="J100" s="146">
        <v>46800</v>
      </c>
      <c r="K100" s="37"/>
      <c r="L100" s="37"/>
      <c r="M100" s="147">
        <v>46800</v>
      </c>
      <c r="N100" s="37"/>
      <c r="O100" s="37"/>
      <c r="P100" s="37"/>
      <c r="Q100" s="37"/>
      <c r="R100" s="37"/>
      <c r="S100" s="37"/>
      <c r="T100" s="37"/>
      <c r="U100" s="37"/>
      <c r="V100" s="37"/>
      <c r="W100" s="37"/>
      <c r="X100" s="37"/>
    </row>
    <row r="101" customHeight="1" spans="1:24">
      <c r="A101" s="37" t="s">
        <v>70</v>
      </c>
      <c r="B101" s="37" t="s">
        <v>70</v>
      </c>
      <c r="C101" s="153" t="s">
        <v>345</v>
      </c>
      <c r="D101" s="153" t="s">
        <v>346</v>
      </c>
      <c r="E101" s="153" t="s">
        <v>97</v>
      </c>
      <c r="F101" s="153" t="s">
        <v>98</v>
      </c>
      <c r="G101" s="153" t="s">
        <v>299</v>
      </c>
      <c r="H101" s="153" t="s">
        <v>300</v>
      </c>
      <c r="I101" s="146">
        <v>10000</v>
      </c>
      <c r="J101" s="146">
        <v>10000</v>
      </c>
      <c r="K101" s="37"/>
      <c r="L101" s="37"/>
      <c r="M101" s="147">
        <v>10000</v>
      </c>
      <c r="N101" s="37"/>
      <c r="O101" s="37"/>
      <c r="P101" s="37"/>
      <c r="Q101" s="37"/>
      <c r="R101" s="37"/>
      <c r="S101" s="37"/>
      <c r="T101" s="37"/>
      <c r="U101" s="37"/>
      <c r="V101" s="37"/>
      <c r="W101" s="37"/>
      <c r="X101" s="37"/>
    </row>
    <row r="102" customHeight="1" spans="1:24">
      <c r="A102" s="37" t="s">
        <v>70</v>
      </c>
      <c r="B102" s="37" t="s">
        <v>70</v>
      </c>
      <c r="C102" s="153" t="s">
        <v>345</v>
      </c>
      <c r="D102" s="153" t="s">
        <v>346</v>
      </c>
      <c r="E102" s="153" t="s">
        <v>99</v>
      </c>
      <c r="F102" s="153" t="s">
        <v>100</v>
      </c>
      <c r="G102" s="153" t="s">
        <v>347</v>
      </c>
      <c r="H102" s="153" t="s">
        <v>348</v>
      </c>
      <c r="I102" s="146">
        <v>29600</v>
      </c>
      <c r="J102" s="146">
        <v>29600</v>
      </c>
      <c r="K102" s="37"/>
      <c r="L102" s="37"/>
      <c r="M102" s="147">
        <v>29600</v>
      </c>
      <c r="N102" s="37"/>
      <c r="O102" s="37"/>
      <c r="P102" s="37"/>
      <c r="Q102" s="37"/>
      <c r="R102" s="37"/>
      <c r="S102" s="37"/>
      <c r="T102" s="37"/>
      <c r="U102" s="37"/>
      <c r="V102" s="37"/>
      <c r="W102" s="37"/>
      <c r="X102" s="37"/>
    </row>
    <row r="103" customHeight="1" spans="1:24">
      <c r="A103" s="37" t="s">
        <v>70</v>
      </c>
      <c r="B103" s="37" t="s">
        <v>70</v>
      </c>
      <c r="C103" s="153" t="s">
        <v>345</v>
      </c>
      <c r="D103" s="153" t="s">
        <v>346</v>
      </c>
      <c r="E103" s="153" t="s">
        <v>103</v>
      </c>
      <c r="F103" s="153" t="s">
        <v>98</v>
      </c>
      <c r="G103" s="153" t="s">
        <v>309</v>
      </c>
      <c r="H103" s="153" t="s">
        <v>310</v>
      </c>
      <c r="I103" s="146">
        <v>145000</v>
      </c>
      <c r="J103" s="146">
        <v>145000</v>
      </c>
      <c r="K103" s="37"/>
      <c r="L103" s="37"/>
      <c r="M103" s="147">
        <v>145000</v>
      </c>
      <c r="N103" s="37"/>
      <c r="O103" s="37"/>
      <c r="P103" s="37"/>
      <c r="Q103" s="37"/>
      <c r="R103" s="37"/>
      <c r="S103" s="37"/>
      <c r="T103" s="37"/>
      <c r="U103" s="37"/>
      <c r="V103" s="37"/>
      <c r="W103" s="37"/>
      <c r="X103" s="37"/>
    </row>
    <row r="104" customHeight="1" spans="1:24">
      <c r="A104" s="37" t="s">
        <v>70</v>
      </c>
      <c r="B104" s="37" t="s">
        <v>70</v>
      </c>
      <c r="C104" s="153" t="s">
        <v>345</v>
      </c>
      <c r="D104" s="153" t="s">
        <v>346</v>
      </c>
      <c r="E104" s="153" t="s">
        <v>169</v>
      </c>
      <c r="F104" s="153" t="s">
        <v>170</v>
      </c>
      <c r="G104" s="153" t="s">
        <v>309</v>
      </c>
      <c r="H104" s="153" t="s">
        <v>310</v>
      </c>
      <c r="I104" s="146">
        <v>100000</v>
      </c>
      <c r="J104" s="146">
        <v>100000</v>
      </c>
      <c r="K104" s="37"/>
      <c r="L104" s="37"/>
      <c r="M104" s="147">
        <v>100000</v>
      </c>
      <c r="N104" s="37"/>
      <c r="O104" s="37"/>
      <c r="P104" s="37"/>
      <c r="Q104" s="37"/>
      <c r="R104" s="37"/>
      <c r="S104" s="37"/>
      <c r="T104" s="37"/>
      <c r="U104" s="37"/>
      <c r="V104" s="37"/>
      <c r="W104" s="37"/>
      <c r="X104" s="37"/>
    </row>
    <row r="105" customHeight="1" spans="1:24">
      <c r="A105" s="37" t="s">
        <v>70</v>
      </c>
      <c r="B105" s="37" t="s">
        <v>70</v>
      </c>
      <c r="C105" s="153" t="s">
        <v>349</v>
      </c>
      <c r="D105" s="153" t="s">
        <v>350</v>
      </c>
      <c r="E105" s="153" t="s">
        <v>196</v>
      </c>
      <c r="F105" s="153" t="s">
        <v>197</v>
      </c>
      <c r="G105" s="153" t="s">
        <v>299</v>
      </c>
      <c r="H105" s="153" t="s">
        <v>300</v>
      </c>
      <c r="I105" s="146">
        <v>20000</v>
      </c>
      <c r="J105" s="146">
        <v>20000</v>
      </c>
      <c r="K105" s="37"/>
      <c r="L105" s="37"/>
      <c r="M105" s="147">
        <v>20000</v>
      </c>
      <c r="N105" s="37"/>
      <c r="O105" s="37"/>
      <c r="P105" s="37"/>
      <c r="Q105" s="37"/>
      <c r="R105" s="37"/>
      <c r="S105" s="37"/>
      <c r="T105" s="37"/>
      <c r="U105" s="37"/>
      <c r="V105" s="37"/>
      <c r="W105" s="37"/>
      <c r="X105" s="37"/>
    </row>
    <row r="106" ht="17.25" customHeight="1" spans="1:24">
      <c r="A106" s="34" t="s">
        <v>257</v>
      </c>
      <c r="B106" s="35"/>
      <c r="C106" s="158"/>
      <c r="D106" s="158"/>
      <c r="E106" s="158"/>
      <c r="F106" s="158"/>
      <c r="G106" s="158"/>
      <c r="H106" s="159"/>
      <c r="I106" s="146">
        <v>17149093.42</v>
      </c>
      <c r="J106" s="146">
        <v>17149093.42</v>
      </c>
      <c r="K106" s="85"/>
      <c r="L106" s="85"/>
      <c r="M106" s="147">
        <v>17149093.42</v>
      </c>
      <c r="N106" s="85"/>
      <c r="O106" s="85"/>
      <c r="P106" s="85"/>
      <c r="Q106" s="85"/>
      <c r="R106" s="85"/>
      <c r="S106" s="85"/>
      <c r="T106" s="85"/>
      <c r="U106" s="85"/>
      <c r="V106" s="85"/>
      <c r="W106" s="85"/>
      <c r="X106" s="85"/>
    </row>
  </sheetData>
  <mergeCells count="31">
    <mergeCell ref="A3:X3"/>
    <mergeCell ref="A4:H4"/>
    <mergeCell ref="I5:X5"/>
    <mergeCell ref="J6:N6"/>
    <mergeCell ref="O6:Q6"/>
    <mergeCell ref="S6:X6"/>
    <mergeCell ref="A106:H106"/>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0"/>
  <sheetViews>
    <sheetView showZeros="0" topLeftCell="K1" workbookViewId="0">
      <pane ySplit="1" topLeftCell="A2" activePane="bottomLeft" state="frozen"/>
      <selection/>
      <selection pane="bottomLeft" activeCell="R71" sqref="R71"/>
    </sheetView>
  </sheetViews>
  <sheetFormatPr defaultColWidth="9.14166666666667" defaultRowHeight="14.25" customHeight="1"/>
  <cols>
    <col min="1" max="1" width="10.2833333333333" customWidth="1"/>
    <col min="2" max="2" width="19.37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40"/>
      <c r="E2" s="2"/>
      <c r="F2" s="2"/>
      <c r="G2" s="2"/>
      <c r="H2" s="2"/>
      <c r="U2" s="140"/>
      <c r="W2" s="148" t="s">
        <v>351</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"单位名称："&amp;"寻甸回族彝族自治县凤合镇人民政府"</f>
        <v>单位名称：寻甸回族彝族自治县凤合镇人民政府</v>
      </c>
      <c r="B4" s="6"/>
      <c r="C4" s="6"/>
      <c r="D4" s="6"/>
      <c r="E4" s="6"/>
      <c r="F4" s="6"/>
      <c r="G4" s="6"/>
      <c r="H4" s="6"/>
      <c r="I4" s="7"/>
      <c r="J4" s="7"/>
      <c r="K4" s="7"/>
      <c r="L4" s="7"/>
      <c r="M4" s="7"/>
      <c r="N4" s="7"/>
      <c r="O4" s="7"/>
      <c r="P4" s="7"/>
      <c r="Q4" s="7"/>
      <c r="U4" s="140"/>
      <c r="W4" s="123" t="s">
        <v>1</v>
      </c>
    </row>
    <row r="5" ht="21.75" customHeight="1" spans="1:23">
      <c r="A5" s="9" t="s">
        <v>352</v>
      </c>
      <c r="B5" s="10" t="s">
        <v>268</v>
      </c>
      <c r="C5" s="9" t="s">
        <v>269</v>
      </c>
      <c r="D5" s="9" t="s">
        <v>353</v>
      </c>
      <c r="E5" s="10" t="s">
        <v>270</v>
      </c>
      <c r="F5" s="10" t="s">
        <v>271</v>
      </c>
      <c r="G5" s="10" t="s">
        <v>354</v>
      </c>
      <c r="H5" s="10" t="s">
        <v>355</v>
      </c>
      <c r="I5" s="29" t="s">
        <v>55</v>
      </c>
      <c r="J5" s="11" t="s">
        <v>356</v>
      </c>
      <c r="K5" s="12"/>
      <c r="L5" s="12"/>
      <c r="M5" s="13"/>
      <c r="N5" s="11" t="s">
        <v>276</v>
      </c>
      <c r="O5" s="12"/>
      <c r="P5" s="13"/>
      <c r="Q5" s="10" t="s">
        <v>61</v>
      </c>
      <c r="R5" s="11" t="s">
        <v>62</v>
      </c>
      <c r="S5" s="12"/>
      <c r="T5" s="12"/>
      <c r="U5" s="12"/>
      <c r="V5" s="12"/>
      <c r="W5" s="13"/>
    </row>
    <row r="6" ht="21.75" customHeight="1" spans="1:23">
      <c r="A6" s="14"/>
      <c r="B6" s="30"/>
      <c r="C6" s="14"/>
      <c r="D6" s="14"/>
      <c r="E6" s="15"/>
      <c r="F6" s="15"/>
      <c r="G6" s="15"/>
      <c r="H6" s="15"/>
      <c r="I6" s="30"/>
      <c r="J6" s="142" t="s">
        <v>58</v>
      </c>
      <c r="K6" s="143"/>
      <c r="L6" s="10" t="s">
        <v>59</v>
      </c>
      <c r="M6" s="10" t="s">
        <v>60</v>
      </c>
      <c r="N6" s="10" t="s">
        <v>58</v>
      </c>
      <c r="O6" s="10" t="s">
        <v>59</v>
      </c>
      <c r="P6" s="10" t="s">
        <v>60</v>
      </c>
      <c r="Q6" s="15"/>
      <c r="R6" s="10" t="s">
        <v>57</v>
      </c>
      <c r="S6" s="10" t="s">
        <v>64</v>
      </c>
      <c r="T6" s="10" t="s">
        <v>282</v>
      </c>
      <c r="U6" s="10" t="s">
        <v>66</v>
      </c>
      <c r="V6" s="10" t="s">
        <v>67</v>
      </c>
      <c r="W6" s="10" t="s">
        <v>68</v>
      </c>
    </row>
    <row r="7" ht="21" customHeight="1" spans="1:23">
      <c r="A7" s="30"/>
      <c r="B7" s="30"/>
      <c r="C7" s="30"/>
      <c r="D7" s="30"/>
      <c r="E7" s="30"/>
      <c r="F7" s="30"/>
      <c r="G7" s="30"/>
      <c r="H7" s="30"/>
      <c r="I7" s="30"/>
      <c r="J7" s="144" t="s">
        <v>57</v>
      </c>
      <c r="K7" s="145"/>
      <c r="L7" s="30"/>
      <c r="M7" s="30"/>
      <c r="N7" s="30"/>
      <c r="O7" s="30"/>
      <c r="P7" s="30"/>
      <c r="Q7" s="30"/>
      <c r="R7" s="30"/>
      <c r="S7" s="30"/>
      <c r="T7" s="30"/>
      <c r="U7" s="30"/>
      <c r="V7" s="30"/>
      <c r="W7" s="30"/>
    </row>
    <row r="8" ht="39.75" customHeight="1" spans="1:23">
      <c r="A8" s="17"/>
      <c r="B8" s="19"/>
      <c r="C8" s="17"/>
      <c r="D8" s="17"/>
      <c r="E8" s="18"/>
      <c r="F8" s="18"/>
      <c r="G8" s="18"/>
      <c r="H8" s="18"/>
      <c r="I8" s="19"/>
      <c r="J8" s="72" t="s">
        <v>57</v>
      </c>
      <c r="K8" s="72" t="s">
        <v>357</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7">
        <v>12</v>
      </c>
      <c r="M9" s="37">
        <v>13</v>
      </c>
      <c r="N9" s="37">
        <v>14</v>
      </c>
      <c r="O9" s="37">
        <v>15</v>
      </c>
      <c r="P9" s="37">
        <v>16</v>
      </c>
      <c r="Q9" s="37">
        <v>17</v>
      </c>
      <c r="R9" s="37">
        <v>18</v>
      </c>
      <c r="S9" s="37">
        <v>19</v>
      </c>
      <c r="T9" s="37">
        <v>20</v>
      </c>
      <c r="U9" s="20">
        <v>21</v>
      </c>
      <c r="V9" s="37">
        <v>22</v>
      </c>
      <c r="W9" s="20">
        <v>23</v>
      </c>
    </row>
    <row r="10" ht="15" customHeight="1" spans="1:23">
      <c r="A10" s="141" t="s">
        <v>358</v>
      </c>
      <c r="B10" s="141" t="s">
        <v>359</v>
      </c>
      <c r="C10" s="141" t="s">
        <v>360</v>
      </c>
      <c r="D10" s="20" t="s">
        <v>70</v>
      </c>
      <c r="E10" s="141" t="s">
        <v>255</v>
      </c>
      <c r="F10" s="141" t="s">
        <v>180</v>
      </c>
      <c r="G10" s="141" t="s">
        <v>343</v>
      </c>
      <c r="H10" s="141" t="s">
        <v>344</v>
      </c>
      <c r="I10" s="146">
        <v>561600</v>
      </c>
      <c r="J10" s="146">
        <v>561600</v>
      </c>
      <c r="K10" s="147">
        <v>561600</v>
      </c>
      <c r="L10" s="37"/>
      <c r="M10" s="37"/>
      <c r="N10" s="146"/>
      <c r="O10" s="146"/>
      <c r="P10" s="146"/>
      <c r="Q10" s="37"/>
      <c r="R10" s="37"/>
      <c r="S10" s="37"/>
      <c r="T10" s="37"/>
      <c r="U10" s="20"/>
      <c r="V10" s="37"/>
      <c r="W10" s="20"/>
    </row>
    <row r="11" ht="15" customHeight="1" spans="1:23">
      <c r="A11" s="141" t="s">
        <v>358</v>
      </c>
      <c r="B11" s="141" t="s">
        <v>361</v>
      </c>
      <c r="C11" s="141" t="s">
        <v>362</v>
      </c>
      <c r="D11" s="20" t="s">
        <v>70</v>
      </c>
      <c r="E11" s="141" t="s">
        <v>255</v>
      </c>
      <c r="F11" s="141" t="s">
        <v>180</v>
      </c>
      <c r="G11" s="141" t="s">
        <v>343</v>
      </c>
      <c r="H11" s="141" t="s">
        <v>344</v>
      </c>
      <c r="I11" s="146">
        <v>3556800</v>
      </c>
      <c r="J11" s="146">
        <v>3556800</v>
      </c>
      <c r="K11" s="147">
        <v>3556800</v>
      </c>
      <c r="L11" s="37"/>
      <c r="M11" s="37"/>
      <c r="N11" s="146"/>
      <c r="O11" s="146"/>
      <c r="P11" s="146"/>
      <c r="Q11" s="37"/>
      <c r="R11" s="37"/>
      <c r="S11" s="37"/>
      <c r="T11" s="37"/>
      <c r="U11" s="20"/>
      <c r="V11" s="37"/>
      <c r="W11" s="20"/>
    </row>
    <row r="12" ht="15" customHeight="1" spans="1:23">
      <c r="A12" s="141" t="s">
        <v>358</v>
      </c>
      <c r="B12" s="141" t="s">
        <v>363</v>
      </c>
      <c r="C12" s="141" t="s">
        <v>364</v>
      </c>
      <c r="D12" s="20" t="s">
        <v>70</v>
      </c>
      <c r="E12" s="141" t="s">
        <v>255</v>
      </c>
      <c r="F12" s="141" t="s">
        <v>180</v>
      </c>
      <c r="G12" s="141" t="s">
        <v>343</v>
      </c>
      <c r="H12" s="141" t="s">
        <v>344</v>
      </c>
      <c r="I12" s="146">
        <v>62400</v>
      </c>
      <c r="J12" s="146">
        <v>62400</v>
      </c>
      <c r="K12" s="147">
        <v>62400</v>
      </c>
      <c r="L12" s="37"/>
      <c r="M12" s="37"/>
      <c r="N12" s="146"/>
      <c r="O12" s="146"/>
      <c r="P12" s="146"/>
      <c r="Q12" s="37"/>
      <c r="R12" s="37"/>
      <c r="S12" s="37"/>
      <c r="T12" s="37"/>
      <c r="U12" s="20"/>
      <c r="V12" s="37"/>
      <c r="W12" s="20"/>
    </row>
    <row r="13" ht="15" customHeight="1" spans="1:23">
      <c r="A13" s="141" t="s">
        <v>358</v>
      </c>
      <c r="B13" s="141" t="s">
        <v>365</v>
      </c>
      <c r="C13" s="141" t="s">
        <v>366</v>
      </c>
      <c r="D13" s="20" t="s">
        <v>70</v>
      </c>
      <c r="E13" s="141" t="s">
        <v>255</v>
      </c>
      <c r="F13" s="141" t="s">
        <v>180</v>
      </c>
      <c r="G13" s="141" t="s">
        <v>343</v>
      </c>
      <c r="H13" s="141" t="s">
        <v>344</v>
      </c>
      <c r="I13" s="146">
        <v>173376</v>
      </c>
      <c r="J13" s="146">
        <v>173376</v>
      </c>
      <c r="K13" s="147">
        <v>173376</v>
      </c>
      <c r="L13" s="37"/>
      <c r="M13" s="37"/>
      <c r="N13" s="146"/>
      <c r="O13" s="146"/>
      <c r="P13" s="146"/>
      <c r="Q13" s="37"/>
      <c r="R13" s="37"/>
      <c r="S13" s="37"/>
      <c r="T13" s="37"/>
      <c r="U13" s="20"/>
      <c r="V13" s="37"/>
      <c r="W13" s="20"/>
    </row>
    <row r="14" ht="15" customHeight="1" spans="1:23">
      <c r="A14" s="141" t="s">
        <v>358</v>
      </c>
      <c r="B14" s="141" t="s">
        <v>365</v>
      </c>
      <c r="C14" s="141" t="s">
        <v>366</v>
      </c>
      <c r="D14" s="20" t="s">
        <v>70</v>
      </c>
      <c r="E14" s="141" t="s">
        <v>255</v>
      </c>
      <c r="F14" s="141" t="s">
        <v>180</v>
      </c>
      <c r="G14" s="141" t="s">
        <v>343</v>
      </c>
      <c r="H14" s="141" t="s">
        <v>344</v>
      </c>
      <c r="I14" s="146">
        <v>323208</v>
      </c>
      <c r="J14" s="146">
        <v>323208</v>
      </c>
      <c r="K14" s="147">
        <v>323208</v>
      </c>
      <c r="L14" s="37"/>
      <c r="M14" s="37"/>
      <c r="N14" s="146"/>
      <c r="O14" s="146"/>
      <c r="P14" s="146"/>
      <c r="Q14" s="37"/>
      <c r="R14" s="37"/>
      <c r="S14" s="37"/>
      <c r="T14" s="37"/>
      <c r="U14" s="20"/>
      <c r="V14" s="37"/>
      <c r="W14" s="20"/>
    </row>
    <row r="15" ht="15" customHeight="1" spans="1:23">
      <c r="A15" s="141" t="s">
        <v>358</v>
      </c>
      <c r="B15" s="141" t="s">
        <v>367</v>
      </c>
      <c r="C15" s="141" t="s">
        <v>368</v>
      </c>
      <c r="D15" s="20" t="s">
        <v>70</v>
      </c>
      <c r="E15" s="141" t="s">
        <v>255</v>
      </c>
      <c r="F15" s="141" t="s">
        <v>180</v>
      </c>
      <c r="G15" s="141" t="s">
        <v>343</v>
      </c>
      <c r="H15" s="141" t="s">
        <v>344</v>
      </c>
      <c r="I15" s="146">
        <v>6500</v>
      </c>
      <c r="J15" s="146">
        <v>6500</v>
      </c>
      <c r="K15" s="147">
        <v>6500</v>
      </c>
      <c r="L15" s="37"/>
      <c r="M15" s="37"/>
      <c r="N15" s="146"/>
      <c r="O15" s="146"/>
      <c r="P15" s="146"/>
      <c r="Q15" s="37"/>
      <c r="R15" s="37"/>
      <c r="S15" s="37"/>
      <c r="T15" s="37"/>
      <c r="U15" s="20"/>
      <c r="V15" s="37"/>
      <c r="W15" s="20"/>
    </row>
    <row r="16" ht="15" customHeight="1" spans="1:23">
      <c r="A16" s="141" t="s">
        <v>358</v>
      </c>
      <c r="B16" s="141" t="s">
        <v>369</v>
      </c>
      <c r="C16" s="141" t="s">
        <v>370</v>
      </c>
      <c r="D16" s="20" t="s">
        <v>70</v>
      </c>
      <c r="E16" s="141" t="s">
        <v>255</v>
      </c>
      <c r="F16" s="141" t="s">
        <v>180</v>
      </c>
      <c r="G16" s="141" t="s">
        <v>343</v>
      </c>
      <c r="H16" s="141" t="s">
        <v>344</v>
      </c>
      <c r="I16" s="146">
        <v>156000</v>
      </c>
      <c r="J16" s="146">
        <v>156000</v>
      </c>
      <c r="K16" s="147">
        <v>156000</v>
      </c>
      <c r="L16" s="37"/>
      <c r="M16" s="37"/>
      <c r="N16" s="146"/>
      <c r="O16" s="146"/>
      <c r="P16" s="146"/>
      <c r="Q16" s="37"/>
      <c r="R16" s="37"/>
      <c r="S16" s="37"/>
      <c r="T16" s="37"/>
      <c r="U16" s="20"/>
      <c r="V16" s="37"/>
      <c r="W16" s="20"/>
    </row>
    <row r="17" ht="15" customHeight="1" spans="1:23">
      <c r="A17" s="141" t="s">
        <v>358</v>
      </c>
      <c r="B17" s="141" t="s">
        <v>371</v>
      </c>
      <c r="C17" s="141" t="s">
        <v>372</v>
      </c>
      <c r="D17" s="20" t="s">
        <v>70</v>
      </c>
      <c r="E17" s="141" t="s">
        <v>145</v>
      </c>
      <c r="F17" s="141" t="s">
        <v>146</v>
      </c>
      <c r="G17" s="141" t="s">
        <v>343</v>
      </c>
      <c r="H17" s="141" t="s">
        <v>344</v>
      </c>
      <c r="I17" s="146">
        <v>50184</v>
      </c>
      <c r="J17" s="146">
        <v>50184</v>
      </c>
      <c r="K17" s="147">
        <v>50184</v>
      </c>
      <c r="L17" s="37"/>
      <c r="M17" s="37"/>
      <c r="N17" s="146"/>
      <c r="O17" s="146"/>
      <c r="P17" s="146"/>
      <c r="Q17" s="37"/>
      <c r="R17" s="37"/>
      <c r="S17" s="37"/>
      <c r="T17" s="37"/>
      <c r="U17" s="20"/>
      <c r="V17" s="37"/>
      <c r="W17" s="20"/>
    </row>
    <row r="18" ht="15" customHeight="1" spans="1:23">
      <c r="A18" s="141" t="s">
        <v>373</v>
      </c>
      <c r="B18" s="141" t="s">
        <v>374</v>
      </c>
      <c r="C18" s="141" t="s">
        <v>375</v>
      </c>
      <c r="D18" s="20" t="s">
        <v>70</v>
      </c>
      <c r="E18" s="141" t="s">
        <v>255</v>
      </c>
      <c r="F18" s="141" t="s">
        <v>180</v>
      </c>
      <c r="G18" s="141" t="s">
        <v>347</v>
      </c>
      <c r="H18" s="141" t="s">
        <v>348</v>
      </c>
      <c r="I18" s="146">
        <v>146000</v>
      </c>
      <c r="J18" s="146">
        <v>146000</v>
      </c>
      <c r="K18" s="147">
        <v>146000</v>
      </c>
      <c r="L18" s="37"/>
      <c r="M18" s="37"/>
      <c r="N18" s="146"/>
      <c r="O18" s="146"/>
      <c r="P18" s="146"/>
      <c r="Q18" s="37"/>
      <c r="R18" s="37"/>
      <c r="S18" s="37"/>
      <c r="T18" s="37"/>
      <c r="U18" s="20"/>
      <c r="V18" s="37"/>
      <c r="W18" s="20"/>
    </row>
    <row r="19" ht="15" customHeight="1" spans="1:23">
      <c r="A19" s="141" t="s">
        <v>376</v>
      </c>
      <c r="B19" s="141" t="s">
        <v>377</v>
      </c>
      <c r="C19" s="141" t="s">
        <v>378</v>
      </c>
      <c r="D19" s="20" t="s">
        <v>70</v>
      </c>
      <c r="E19" s="141" t="s">
        <v>247</v>
      </c>
      <c r="F19" s="141" t="s">
        <v>129</v>
      </c>
      <c r="G19" s="141" t="s">
        <v>299</v>
      </c>
      <c r="H19" s="141" t="s">
        <v>300</v>
      </c>
      <c r="I19" s="146">
        <v>2950</v>
      </c>
      <c r="J19" s="146"/>
      <c r="K19" s="147"/>
      <c r="L19" s="37"/>
      <c r="M19" s="37"/>
      <c r="N19" s="146">
        <v>2950</v>
      </c>
      <c r="O19" s="146"/>
      <c r="P19" s="146"/>
      <c r="Q19" s="37"/>
      <c r="R19" s="37"/>
      <c r="S19" s="37"/>
      <c r="T19" s="37"/>
      <c r="U19" s="20"/>
      <c r="V19" s="37"/>
      <c r="W19" s="20"/>
    </row>
    <row r="20" ht="15" customHeight="1" spans="1:23">
      <c r="A20" s="141" t="s">
        <v>376</v>
      </c>
      <c r="B20" s="141" t="s">
        <v>379</v>
      </c>
      <c r="C20" s="141" t="s">
        <v>380</v>
      </c>
      <c r="D20" s="20" t="s">
        <v>70</v>
      </c>
      <c r="E20" s="141" t="s">
        <v>253</v>
      </c>
      <c r="F20" s="141" t="s">
        <v>176</v>
      </c>
      <c r="G20" s="141" t="s">
        <v>381</v>
      </c>
      <c r="H20" s="141" t="s">
        <v>382</v>
      </c>
      <c r="I20" s="146">
        <v>498379</v>
      </c>
      <c r="J20" s="146"/>
      <c r="K20" s="147"/>
      <c r="L20" s="37"/>
      <c r="M20" s="37"/>
      <c r="N20" s="146">
        <v>498379</v>
      </c>
      <c r="O20" s="146"/>
      <c r="P20" s="146"/>
      <c r="Q20" s="37"/>
      <c r="R20" s="37"/>
      <c r="S20" s="37"/>
      <c r="T20" s="37"/>
      <c r="U20" s="20"/>
      <c r="V20" s="37"/>
      <c r="W20" s="20"/>
    </row>
    <row r="21" ht="15" customHeight="1" spans="1:23">
      <c r="A21" s="141" t="s">
        <v>376</v>
      </c>
      <c r="B21" s="141" t="s">
        <v>383</v>
      </c>
      <c r="C21" s="141" t="s">
        <v>384</v>
      </c>
      <c r="D21" s="20" t="s">
        <v>70</v>
      </c>
      <c r="E21" s="141" t="s">
        <v>249</v>
      </c>
      <c r="F21" s="141" t="s">
        <v>166</v>
      </c>
      <c r="G21" s="141" t="s">
        <v>385</v>
      </c>
      <c r="H21" s="141" t="s">
        <v>386</v>
      </c>
      <c r="I21" s="146">
        <v>30000</v>
      </c>
      <c r="J21" s="146"/>
      <c r="K21" s="147"/>
      <c r="L21" s="37"/>
      <c r="M21" s="37"/>
      <c r="N21" s="146">
        <v>30000</v>
      </c>
      <c r="O21" s="146"/>
      <c r="P21" s="146"/>
      <c r="Q21" s="37"/>
      <c r="R21" s="37"/>
      <c r="S21" s="37"/>
      <c r="T21" s="37"/>
      <c r="U21" s="20"/>
      <c r="V21" s="37"/>
      <c r="W21" s="20"/>
    </row>
    <row r="22" ht="15" customHeight="1" spans="1:23">
      <c r="A22" s="141" t="s">
        <v>376</v>
      </c>
      <c r="B22" s="141" t="s">
        <v>387</v>
      </c>
      <c r="C22" s="141" t="s">
        <v>388</v>
      </c>
      <c r="D22" s="20" t="s">
        <v>70</v>
      </c>
      <c r="E22" s="141" t="s">
        <v>240</v>
      </c>
      <c r="F22" s="141" t="s">
        <v>241</v>
      </c>
      <c r="G22" s="141" t="s">
        <v>299</v>
      </c>
      <c r="H22" s="141" t="s">
        <v>300</v>
      </c>
      <c r="I22" s="146"/>
      <c r="J22" s="146"/>
      <c r="K22" s="147"/>
      <c r="L22" s="37"/>
      <c r="M22" s="37"/>
      <c r="N22" s="146"/>
      <c r="O22" s="146"/>
      <c r="P22" s="146"/>
      <c r="Q22" s="37"/>
      <c r="R22" s="37"/>
      <c r="S22" s="37"/>
      <c r="T22" s="37"/>
      <c r="U22" s="20"/>
      <c r="V22" s="37"/>
      <c r="W22" s="20"/>
    </row>
    <row r="23" ht="15" customHeight="1" spans="1:23">
      <c r="A23" s="141" t="s">
        <v>376</v>
      </c>
      <c r="B23" s="141" t="s">
        <v>389</v>
      </c>
      <c r="C23" s="141" t="s">
        <v>390</v>
      </c>
      <c r="D23" s="20" t="s">
        <v>70</v>
      </c>
      <c r="E23" s="141" t="s">
        <v>240</v>
      </c>
      <c r="F23" s="141" t="s">
        <v>241</v>
      </c>
      <c r="G23" s="141" t="s">
        <v>299</v>
      </c>
      <c r="H23" s="141" t="s">
        <v>300</v>
      </c>
      <c r="I23" s="146"/>
      <c r="J23" s="146"/>
      <c r="K23" s="147"/>
      <c r="L23" s="37"/>
      <c r="M23" s="37"/>
      <c r="N23" s="146"/>
      <c r="O23" s="146"/>
      <c r="P23" s="146"/>
      <c r="Q23" s="37"/>
      <c r="R23" s="37"/>
      <c r="S23" s="37"/>
      <c r="T23" s="37"/>
      <c r="U23" s="20"/>
      <c r="V23" s="37"/>
      <c r="W23" s="20"/>
    </row>
    <row r="24" ht="15" customHeight="1" spans="1:23">
      <c r="A24" s="141" t="s">
        <v>376</v>
      </c>
      <c r="B24" s="141" t="s">
        <v>391</v>
      </c>
      <c r="C24" s="141" t="s">
        <v>392</v>
      </c>
      <c r="D24" s="20" t="s">
        <v>70</v>
      </c>
      <c r="E24" s="141" t="s">
        <v>240</v>
      </c>
      <c r="F24" s="141" t="s">
        <v>241</v>
      </c>
      <c r="G24" s="141" t="s">
        <v>299</v>
      </c>
      <c r="H24" s="141" t="s">
        <v>300</v>
      </c>
      <c r="I24" s="146"/>
      <c r="J24" s="146"/>
      <c r="K24" s="147"/>
      <c r="L24" s="37"/>
      <c r="M24" s="37"/>
      <c r="N24" s="146"/>
      <c r="O24" s="146"/>
      <c r="P24" s="146"/>
      <c r="Q24" s="37"/>
      <c r="R24" s="37"/>
      <c r="S24" s="37"/>
      <c r="T24" s="37"/>
      <c r="U24" s="20"/>
      <c r="V24" s="37"/>
      <c r="W24" s="20"/>
    </row>
    <row r="25" ht="15" customHeight="1" spans="1:23">
      <c r="A25" s="141" t="s">
        <v>376</v>
      </c>
      <c r="B25" s="141" t="s">
        <v>393</v>
      </c>
      <c r="C25" s="141" t="s">
        <v>394</v>
      </c>
      <c r="D25" s="20" t="s">
        <v>70</v>
      </c>
      <c r="E25" s="141" t="s">
        <v>254</v>
      </c>
      <c r="F25" s="141" t="s">
        <v>179</v>
      </c>
      <c r="G25" s="141" t="s">
        <v>395</v>
      </c>
      <c r="H25" s="141" t="s">
        <v>382</v>
      </c>
      <c r="I25" s="146">
        <v>492000</v>
      </c>
      <c r="J25" s="146"/>
      <c r="K25" s="147"/>
      <c r="L25" s="37"/>
      <c r="M25" s="37"/>
      <c r="N25" s="146">
        <v>492000</v>
      </c>
      <c r="O25" s="146"/>
      <c r="P25" s="146"/>
      <c r="Q25" s="37"/>
      <c r="R25" s="37"/>
      <c r="S25" s="37"/>
      <c r="T25" s="37"/>
      <c r="U25" s="20"/>
      <c r="V25" s="37"/>
      <c r="W25" s="20"/>
    </row>
    <row r="26" ht="15" customHeight="1" spans="1:23">
      <c r="A26" s="141" t="s">
        <v>376</v>
      </c>
      <c r="B26" s="141" t="s">
        <v>396</v>
      </c>
      <c r="C26" s="141" t="s">
        <v>397</v>
      </c>
      <c r="D26" s="20" t="s">
        <v>70</v>
      </c>
      <c r="E26" s="141" t="s">
        <v>247</v>
      </c>
      <c r="F26" s="141" t="s">
        <v>129</v>
      </c>
      <c r="G26" s="141" t="s">
        <v>299</v>
      </c>
      <c r="H26" s="141" t="s">
        <v>300</v>
      </c>
      <c r="I26" s="146">
        <v>2693</v>
      </c>
      <c r="J26" s="146"/>
      <c r="K26" s="147"/>
      <c r="L26" s="37"/>
      <c r="M26" s="37"/>
      <c r="N26" s="146">
        <v>2693</v>
      </c>
      <c r="O26" s="146"/>
      <c r="P26" s="146"/>
      <c r="Q26" s="37"/>
      <c r="R26" s="37"/>
      <c r="S26" s="37"/>
      <c r="T26" s="37"/>
      <c r="U26" s="20"/>
      <c r="V26" s="37"/>
      <c r="W26" s="20"/>
    </row>
    <row r="27" ht="15" customHeight="1" spans="1:23">
      <c r="A27" s="141" t="s">
        <v>376</v>
      </c>
      <c r="B27" s="141" t="s">
        <v>396</v>
      </c>
      <c r="C27" s="141" t="s">
        <v>397</v>
      </c>
      <c r="D27" s="20" t="s">
        <v>70</v>
      </c>
      <c r="E27" s="141" t="s">
        <v>247</v>
      </c>
      <c r="F27" s="141" t="s">
        <v>129</v>
      </c>
      <c r="G27" s="141" t="s">
        <v>385</v>
      </c>
      <c r="H27" s="141" t="s">
        <v>386</v>
      </c>
      <c r="I27" s="146">
        <v>7420</v>
      </c>
      <c r="J27" s="146"/>
      <c r="K27" s="147"/>
      <c r="L27" s="37"/>
      <c r="M27" s="37"/>
      <c r="N27" s="146">
        <v>7420</v>
      </c>
      <c r="O27" s="146"/>
      <c r="P27" s="146"/>
      <c r="Q27" s="37"/>
      <c r="R27" s="37"/>
      <c r="S27" s="37"/>
      <c r="T27" s="37"/>
      <c r="U27" s="20"/>
      <c r="V27" s="37"/>
      <c r="W27" s="20"/>
    </row>
    <row r="28" ht="15" customHeight="1" spans="1:23">
      <c r="A28" s="141" t="s">
        <v>376</v>
      </c>
      <c r="B28" s="141" t="s">
        <v>396</v>
      </c>
      <c r="C28" s="141" t="s">
        <v>397</v>
      </c>
      <c r="D28" s="20" t="s">
        <v>70</v>
      </c>
      <c r="E28" s="141" t="s">
        <v>247</v>
      </c>
      <c r="F28" s="141" t="s">
        <v>129</v>
      </c>
      <c r="G28" s="141" t="s">
        <v>398</v>
      </c>
      <c r="H28" s="141" t="s">
        <v>399</v>
      </c>
      <c r="I28" s="146">
        <v>49887</v>
      </c>
      <c r="J28" s="146"/>
      <c r="K28" s="147"/>
      <c r="L28" s="37"/>
      <c r="M28" s="37"/>
      <c r="N28" s="146">
        <v>49887</v>
      </c>
      <c r="O28" s="146"/>
      <c r="P28" s="146"/>
      <c r="Q28" s="37"/>
      <c r="R28" s="37"/>
      <c r="S28" s="37"/>
      <c r="T28" s="37"/>
      <c r="U28" s="20"/>
      <c r="V28" s="37"/>
      <c r="W28" s="20"/>
    </row>
    <row r="29" ht="15" customHeight="1" spans="1:23">
      <c r="A29" s="141" t="s">
        <v>376</v>
      </c>
      <c r="B29" s="141" t="s">
        <v>400</v>
      </c>
      <c r="C29" s="141" t="s">
        <v>401</v>
      </c>
      <c r="D29" s="20" t="s">
        <v>70</v>
      </c>
      <c r="E29" s="141" t="s">
        <v>248</v>
      </c>
      <c r="F29" s="141" t="s">
        <v>132</v>
      </c>
      <c r="G29" s="141" t="s">
        <v>299</v>
      </c>
      <c r="H29" s="141" t="s">
        <v>300</v>
      </c>
      <c r="I29" s="146">
        <v>475</v>
      </c>
      <c r="J29" s="146"/>
      <c r="K29" s="147"/>
      <c r="L29" s="37"/>
      <c r="M29" s="37"/>
      <c r="N29" s="146">
        <v>475</v>
      </c>
      <c r="O29" s="146"/>
      <c r="P29" s="146"/>
      <c r="Q29" s="37"/>
      <c r="R29" s="37"/>
      <c r="S29" s="37"/>
      <c r="T29" s="37"/>
      <c r="U29" s="20"/>
      <c r="V29" s="37"/>
      <c r="W29" s="20"/>
    </row>
    <row r="30" ht="15" customHeight="1" spans="1:23">
      <c r="A30" s="141" t="s">
        <v>376</v>
      </c>
      <c r="B30" s="141" t="s">
        <v>402</v>
      </c>
      <c r="C30" s="141" t="s">
        <v>403</v>
      </c>
      <c r="D30" s="20" t="s">
        <v>70</v>
      </c>
      <c r="E30" s="141" t="s">
        <v>256</v>
      </c>
      <c r="F30" s="141" t="s">
        <v>191</v>
      </c>
      <c r="G30" s="141" t="s">
        <v>299</v>
      </c>
      <c r="H30" s="141" t="s">
        <v>300</v>
      </c>
      <c r="I30" s="146">
        <v>7424</v>
      </c>
      <c r="J30" s="146"/>
      <c r="K30" s="147"/>
      <c r="L30" s="37"/>
      <c r="M30" s="37"/>
      <c r="N30" s="146"/>
      <c r="O30" s="146"/>
      <c r="P30" s="146">
        <v>7424</v>
      </c>
      <c r="Q30" s="37"/>
      <c r="R30" s="37"/>
      <c r="S30" s="37"/>
      <c r="T30" s="37"/>
      <c r="U30" s="20"/>
      <c r="V30" s="37"/>
      <c r="W30" s="20"/>
    </row>
    <row r="31" ht="15" customHeight="1" spans="1:23">
      <c r="A31" s="141" t="s">
        <v>376</v>
      </c>
      <c r="B31" s="141" t="s">
        <v>404</v>
      </c>
      <c r="C31" s="141" t="s">
        <v>405</v>
      </c>
      <c r="D31" s="20" t="s">
        <v>70</v>
      </c>
      <c r="E31" s="141" t="s">
        <v>103</v>
      </c>
      <c r="F31" s="141" t="s">
        <v>98</v>
      </c>
      <c r="G31" s="141" t="s">
        <v>385</v>
      </c>
      <c r="H31" s="141" t="s">
        <v>386</v>
      </c>
      <c r="I31" s="146"/>
      <c r="J31" s="146"/>
      <c r="K31" s="147"/>
      <c r="L31" s="37"/>
      <c r="M31" s="37"/>
      <c r="N31" s="146"/>
      <c r="O31" s="146"/>
      <c r="P31" s="146"/>
      <c r="Q31" s="37"/>
      <c r="R31" s="37"/>
      <c r="S31" s="37"/>
      <c r="T31" s="37"/>
      <c r="U31" s="20"/>
      <c r="V31" s="37"/>
      <c r="W31" s="20"/>
    </row>
    <row r="32" ht="15" customHeight="1" spans="1:23">
      <c r="A32" s="141" t="s">
        <v>376</v>
      </c>
      <c r="B32" s="141" t="s">
        <v>406</v>
      </c>
      <c r="C32" s="141" t="s">
        <v>407</v>
      </c>
      <c r="D32" s="20" t="s">
        <v>70</v>
      </c>
      <c r="E32" s="141" t="s">
        <v>103</v>
      </c>
      <c r="F32" s="141" t="s">
        <v>98</v>
      </c>
      <c r="G32" s="141" t="s">
        <v>299</v>
      </c>
      <c r="H32" s="141" t="s">
        <v>300</v>
      </c>
      <c r="I32" s="146"/>
      <c r="J32" s="146"/>
      <c r="K32" s="147"/>
      <c r="L32" s="37"/>
      <c r="M32" s="37"/>
      <c r="N32" s="146"/>
      <c r="O32" s="146"/>
      <c r="P32" s="146"/>
      <c r="Q32" s="37"/>
      <c r="R32" s="37"/>
      <c r="S32" s="37"/>
      <c r="T32" s="37"/>
      <c r="U32" s="20"/>
      <c r="V32" s="37"/>
      <c r="W32" s="20"/>
    </row>
    <row r="33" ht="15" customHeight="1" spans="1:23">
      <c r="A33" s="141" t="s">
        <v>376</v>
      </c>
      <c r="B33" s="141" t="s">
        <v>408</v>
      </c>
      <c r="C33" s="141" t="s">
        <v>409</v>
      </c>
      <c r="D33" s="20" t="s">
        <v>70</v>
      </c>
      <c r="E33" s="141" t="s">
        <v>103</v>
      </c>
      <c r="F33" s="141" t="s">
        <v>98</v>
      </c>
      <c r="G33" s="141" t="s">
        <v>299</v>
      </c>
      <c r="H33" s="141" t="s">
        <v>300</v>
      </c>
      <c r="I33" s="146"/>
      <c r="J33" s="146"/>
      <c r="K33" s="147"/>
      <c r="L33" s="37"/>
      <c r="M33" s="37"/>
      <c r="N33" s="146"/>
      <c r="O33" s="146"/>
      <c r="P33" s="146"/>
      <c r="Q33" s="37"/>
      <c r="R33" s="37"/>
      <c r="S33" s="37"/>
      <c r="T33" s="37"/>
      <c r="U33" s="20"/>
      <c r="V33" s="37"/>
      <c r="W33" s="20"/>
    </row>
    <row r="34" ht="15" customHeight="1" spans="1:23">
      <c r="A34" s="141" t="s">
        <v>376</v>
      </c>
      <c r="B34" s="141" t="s">
        <v>408</v>
      </c>
      <c r="C34" s="141" t="s">
        <v>409</v>
      </c>
      <c r="D34" s="20" t="s">
        <v>70</v>
      </c>
      <c r="E34" s="141" t="s">
        <v>103</v>
      </c>
      <c r="F34" s="141" t="s">
        <v>98</v>
      </c>
      <c r="G34" s="141" t="s">
        <v>292</v>
      </c>
      <c r="H34" s="141" t="s">
        <v>293</v>
      </c>
      <c r="I34" s="146"/>
      <c r="J34" s="146"/>
      <c r="K34" s="147"/>
      <c r="L34" s="37"/>
      <c r="M34" s="37"/>
      <c r="N34" s="146"/>
      <c r="O34" s="146"/>
      <c r="P34" s="146"/>
      <c r="Q34" s="37"/>
      <c r="R34" s="37"/>
      <c r="S34" s="37"/>
      <c r="T34" s="37"/>
      <c r="U34" s="20"/>
      <c r="V34" s="37"/>
      <c r="W34" s="20"/>
    </row>
    <row r="35" ht="15" customHeight="1" spans="1:23">
      <c r="A35" s="141" t="s">
        <v>376</v>
      </c>
      <c r="B35" s="141" t="s">
        <v>410</v>
      </c>
      <c r="C35" s="141" t="s">
        <v>411</v>
      </c>
      <c r="D35" s="20" t="s">
        <v>70</v>
      </c>
      <c r="E35" s="141" t="s">
        <v>103</v>
      </c>
      <c r="F35" s="141" t="s">
        <v>98</v>
      </c>
      <c r="G35" s="141" t="s">
        <v>299</v>
      </c>
      <c r="H35" s="141" t="s">
        <v>300</v>
      </c>
      <c r="I35" s="146"/>
      <c r="J35" s="146"/>
      <c r="K35" s="147"/>
      <c r="L35" s="37"/>
      <c r="M35" s="37"/>
      <c r="N35" s="146"/>
      <c r="O35" s="146"/>
      <c r="P35" s="146"/>
      <c r="Q35" s="37"/>
      <c r="R35" s="37"/>
      <c r="S35" s="37"/>
      <c r="T35" s="37"/>
      <c r="U35" s="20"/>
      <c r="V35" s="37"/>
      <c r="W35" s="20"/>
    </row>
    <row r="36" ht="15" customHeight="1" spans="1:23">
      <c r="A36" s="141" t="s">
        <v>376</v>
      </c>
      <c r="B36" s="141" t="s">
        <v>410</v>
      </c>
      <c r="C36" s="141" t="s">
        <v>411</v>
      </c>
      <c r="D36" s="20" t="s">
        <v>70</v>
      </c>
      <c r="E36" s="141" t="s">
        <v>103</v>
      </c>
      <c r="F36" s="141" t="s">
        <v>98</v>
      </c>
      <c r="G36" s="141" t="s">
        <v>292</v>
      </c>
      <c r="H36" s="141" t="s">
        <v>293</v>
      </c>
      <c r="I36" s="146"/>
      <c r="J36" s="146"/>
      <c r="K36" s="147"/>
      <c r="L36" s="37"/>
      <c r="M36" s="37"/>
      <c r="N36" s="146"/>
      <c r="O36" s="146"/>
      <c r="P36" s="146"/>
      <c r="Q36" s="37"/>
      <c r="R36" s="37"/>
      <c r="S36" s="37"/>
      <c r="T36" s="37"/>
      <c r="U36" s="20"/>
      <c r="V36" s="37"/>
      <c r="W36" s="20"/>
    </row>
    <row r="37" ht="15" customHeight="1" spans="1:23">
      <c r="A37" s="141" t="s">
        <v>376</v>
      </c>
      <c r="B37" s="141" t="s">
        <v>412</v>
      </c>
      <c r="C37" s="141" t="s">
        <v>413</v>
      </c>
      <c r="D37" s="20" t="s">
        <v>70</v>
      </c>
      <c r="E37" s="141" t="s">
        <v>103</v>
      </c>
      <c r="F37" s="141" t="s">
        <v>98</v>
      </c>
      <c r="G37" s="141" t="s">
        <v>381</v>
      </c>
      <c r="H37" s="141" t="s">
        <v>382</v>
      </c>
      <c r="I37" s="146"/>
      <c r="J37" s="146"/>
      <c r="K37" s="147"/>
      <c r="L37" s="37"/>
      <c r="M37" s="37"/>
      <c r="N37" s="146"/>
      <c r="O37" s="146"/>
      <c r="P37" s="146"/>
      <c r="Q37" s="37"/>
      <c r="R37" s="37"/>
      <c r="S37" s="37"/>
      <c r="T37" s="37"/>
      <c r="U37" s="20"/>
      <c r="V37" s="37"/>
      <c r="W37" s="20"/>
    </row>
    <row r="38" ht="15" customHeight="1" spans="1:23">
      <c r="A38" s="141" t="s">
        <v>376</v>
      </c>
      <c r="B38" s="141" t="s">
        <v>414</v>
      </c>
      <c r="C38" s="141" t="s">
        <v>415</v>
      </c>
      <c r="D38" s="20" t="s">
        <v>70</v>
      </c>
      <c r="E38" s="141" t="s">
        <v>103</v>
      </c>
      <c r="F38" s="141" t="s">
        <v>98</v>
      </c>
      <c r="G38" s="141" t="s">
        <v>381</v>
      </c>
      <c r="H38" s="141" t="s">
        <v>382</v>
      </c>
      <c r="I38" s="146"/>
      <c r="J38" s="146"/>
      <c r="K38" s="147"/>
      <c r="L38" s="37"/>
      <c r="M38" s="37"/>
      <c r="N38" s="146"/>
      <c r="O38" s="146"/>
      <c r="P38" s="146"/>
      <c r="Q38" s="37"/>
      <c r="R38" s="37"/>
      <c r="S38" s="37"/>
      <c r="T38" s="37"/>
      <c r="U38" s="20"/>
      <c r="V38" s="37"/>
      <c r="W38" s="20"/>
    </row>
    <row r="39" ht="15" customHeight="1" spans="1:23">
      <c r="A39" s="141" t="s">
        <v>376</v>
      </c>
      <c r="B39" s="141" t="s">
        <v>416</v>
      </c>
      <c r="C39" s="141" t="s">
        <v>417</v>
      </c>
      <c r="D39" s="20" t="s">
        <v>70</v>
      </c>
      <c r="E39" s="141" t="s">
        <v>103</v>
      </c>
      <c r="F39" s="141" t="s">
        <v>98</v>
      </c>
      <c r="G39" s="141" t="s">
        <v>381</v>
      </c>
      <c r="H39" s="141" t="s">
        <v>382</v>
      </c>
      <c r="I39" s="146"/>
      <c r="J39" s="146"/>
      <c r="K39" s="147"/>
      <c r="L39" s="37"/>
      <c r="M39" s="37"/>
      <c r="N39" s="146"/>
      <c r="O39" s="146"/>
      <c r="P39" s="146"/>
      <c r="Q39" s="37"/>
      <c r="R39" s="37"/>
      <c r="S39" s="37"/>
      <c r="T39" s="37"/>
      <c r="U39" s="20"/>
      <c r="V39" s="37"/>
      <c r="W39" s="20"/>
    </row>
    <row r="40" ht="15" customHeight="1" spans="1:23">
      <c r="A40" s="141" t="s">
        <v>376</v>
      </c>
      <c r="B40" s="141" t="s">
        <v>418</v>
      </c>
      <c r="C40" s="141" t="s">
        <v>419</v>
      </c>
      <c r="D40" s="20" t="s">
        <v>70</v>
      </c>
      <c r="E40" s="141" t="s">
        <v>103</v>
      </c>
      <c r="F40" s="141" t="s">
        <v>98</v>
      </c>
      <c r="G40" s="141" t="s">
        <v>299</v>
      </c>
      <c r="H40" s="141" t="s">
        <v>300</v>
      </c>
      <c r="I40" s="146"/>
      <c r="J40" s="146"/>
      <c r="K40" s="147"/>
      <c r="L40" s="37"/>
      <c r="M40" s="37"/>
      <c r="N40" s="146"/>
      <c r="O40" s="146"/>
      <c r="P40" s="146"/>
      <c r="Q40" s="37"/>
      <c r="R40" s="37"/>
      <c r="S40" s="37"/>
      <c r="T40" s="37"/>
      <c r="U40" s="20"/>
      <c r="V40" s="37"/>
      <c r="W40" s="20"/>
    </row>
    <row r="41" ht="15" customHeight="1" spans="1:23">
      <c r="A41" s="141" t="s">
        <v>376</v>
      </c>
      <c r="B41" s="141" t="s">
        <v>418</v>
      </c>
      <c r="C41" s="141" t="s">
        <v>419</v>
      </c>
      <c r="D41" s="20" t="s">
        <v>70</v>
      </c>
      <c r="E41" s="141" t="s">
        <v>103</v>
      </c>
      <c r="F41" s="141" t="s">
        <v>98</v>
      </c>
      <c r="G41" s="141" t="s">
        <v>292</v>
      </c>
      <c r="H41" s="141" t="s">
        <v>293</v>
      </c>
      <c r="I41" s="146"/>
      <c r="J41" s="146"/>
      <c r="K41" s="147"/>
      <c r="L41" s="37"/>
      <c r="M41" s="37"/>
      <c r="N41" s="146"/>
      <c r="O41" s="146"/>
      <c r="P41" s="146"/>
      <c r="Q41" s="37"/>
      <c r="R41" s="37"/>
      <c r="S41" s="37"/>
      <c r="T41" s="37"/>
      <c r="U41" s="20"/>
      <c r="V41" s="37"/>
      <c r="W41" s="20"/>
    </row>
    <row r="42" ht="15" customHeight="1" spans="1:23">
      <c r="A42" s="141" t="s">
        <v>376</v>
      </c>
      <c r="B42" s="141" t="s">
        <v>420</v>
      </c>
      <c r="C42" s="141" t="s">
        <v>421</v>
      </c>
      <c r="D42" s="20" t="s">
        <v>70</v>
      </c>
      <c r="E42" s="141" t="s">
        <v>247</v>
      </c>
      <c r="F42" s="141" t="s">
        <v>129</v>
      </c>
      <c r="G42" s="141" t="s">
        <v>347</v>
      </c>
      <c r="H42" s="141" t="s">
        <v>348</v>
      </c>
      <c r="I42" s="146">
        <v>2000</v>
      </c>
      <c r="J42" s="146"/>
      <c r="K42" s="147"/>
      <c r="L42" s="37"/>
      <c r="M42" s="37"/>
      <c r="N42" s="146">
        <v>2000</v>
      </c>
      <c r="O42" s="146"/>
      <c r="P42" s="146"/>
      <c r="Q42" s="37"/>
      <c r="R42" s="37"/>
      <c r="S42" s="37"/>
      <c r="T42" s="37"/>
      <c r="U42" s="20"/>
      <c r="V42" s="37"/>
      <c r="W42" s="20"/>
    </row>
    <row r="43" ht="15" customHeight="1" spans="1:23">
      <c r="A43" s="141" t="s">
        <v>376</v>
      </c>
      <c r="B43" s="141" t="s">
        <v>422</v>
      </c>
      <c r="C43" s="141" t="s">
        <v>423</v>
      </c>
      <c r="D43" s="20" t="s">
        <v>70</v>
      </c>
      <c r="E43" s="141" t="s">
        <v>250</v>
      </c>
      <c r="F43" s="141" t="s">
        <v>173</v>
      </c>
      <c r="G43" s="141" t="s">
        <v>381</v>
      </c>
      <c r="H43" s="141" t="s">
        <v>382</v>
      </c>
      <c r="I43" s="146">
        <v>160000</v>
      </c>
      <c r="J43" s="146">
        <v>160000</v>
      </c>
      <c r="K43" s="147">
        <v>160000</v>
      </c>
      <c r="L43" s="37"/>
      <c r="M43" s="37"/>
      <c r="N43" s="146"/>
      <c r="O43" s="146"/>
      <c r="P43" s="146"/>
      <c r="Q43" s="37"/>
      <c r="R43" s="37"/>
      <c r="S43" s="37"/>
      <c r="T43" s="37"/>
      <c r="U43" s="20"/>
      <c r="V43" s="37"/>
      <c r="W43" s="20"/>
    </row>
    <row r="44" ht="15" customHeight="1" spans="1:23">
      <c r="A44" s="141" t="s">
        <v>424</v>
      </c>
      <c r="B44" s="141" t="s">
        <v>425</v>
      </c>
      <c r="C44" s="141" t="s">
        <v>426</v>
      </c>
      <c r="D44" s="20" t="s">
        <v>70</v>
      </c>
      <c r="E44" s="141" t="s">
        <v>251</v>
      </c>
      <c r="F44" s="141" t="s">
        <v>252</v>
      </c>
      <c r="G44" s="141" t="s">
        <v>385</v>
      </c>
      <c r="H44" s="141" t="s">
        <v>386</v>
      </c>
      <c r="I44" s="146"/>
      <c r="J44" s="146"/>
      <c r="K44" s="147"/>
      <c r="L44" s="37"/>
      <c r="M44" s="37"/>
      <c r="N44" s="146"/>
      <c r="O44" s="146"/>
      <c r="P44" s="146"/>
      <c r="Q44" s="37"/>
      <c r="R44" s="37"/>
      <c r="S44" s="37"/>
      <c r="T44" s="37"/>
      <c r="U44" s="20"/>
      <c r="V44" s="37"/>
      <c r="W44" s="20"/>
    </row>
    <row r="45" ht="15" customHeight="1" spans="1:23">
      <c r="A45" s="141" t="s">
        <v>424</v>
      </c>
      <c r="B45" s="141" t="s">
        <v>427</v>
      </c>
      <c r="C45" s="141" t="s">
        <v>428</v>
      </c>
      <c r="D45" s="20" t="s">
        <v>70</v>
      </c>
      <c r="E45" s="141" t="s">
        <v>103</v>
      </c>
      <c r="F45" s="141" t="s">
        <v>98</v>
      </c>
      <c r="G45" s="141" t="s">
        <v>299</v>
      </c>
      <c r="H45" s="141" t="s">
        <v>300</v>
      </c>
      <c r="I45" s="146"/>
      <c r="J45" s="146"/>
      <c r="K45" s="147"/>
      <c r="L45" s="37"/>
      <c r="M45" s="37"/>
      <c r="N45" s="146"/>
      <c r="O45" s="146"/>
      <c r="P45" s="146"/>
      <c r="Q45" s="37"/>
      <c r="R45" s="37"/>
      <c r="S45" s="37"/>
      <c r="T45" s="37"/>
      <c r="U45" s="20"/>
      <c r="V45" s="37"/>
      <c r="W45" s="20"/>
    </row>
    <row r="46" ht="15" customHeight="1" spans="1:23">
      <c r="A46" s="141" t="s">
        <v>424</v>
      </c>
      <c r="B46" s="141" t="s">
        <v>429</v>
      </c>
      <c r="C46" s="141" t="s">
        <v>430</v>
      </c>
      <c r="D46" s="20" t="s">
        <v>70</v>
      </c>
      <c r="E46" s="141" t="s">
        <v>244</v>
      </c>
      <c r="F46" s="141" t="s">
        <v>245</v>
      </c>
      <c r="G46" s="141" t="s">
        <v>299</v>
      </c>
      <c r="H46" s="141" t="s">
        <v>300</v>
      </c>
      <c r="I46" s="146"/>
      <c r="J46" s="146"/>
      <c r="K46" s="147"/>
      <c r="L46" s="37"/>
      <c r="M46" s="37"/>
      <c r="N46" s="146"/>
      <c r="O46" s="146"/>
      <c r="P46" s="146"/>
      <c r="Q46" s="37"/>
      <c r="R46" s="37"/>
      <c r="S46" s="37"/>
      <c r="T46" s="37"/>
      <c r="U46" s="20"/>
      <c r="V46" s="37"/>
      <c r="W46" s="20"/>
    </row>
    <row r="47" ht="15" customHeight="1" spans="1:23">
      <c r="A47" s="141" t="s">
        <v>424</v>
      </c>
      <c r="B47" s="141" t="s">
        <v>431</v>
      </c>
      <c r="C47" s="141" t="s">
        <v>432</v>
      </c>
      <c r="D47" s="20" t="s">
        <v>70</v>
      </c>
      <c r="E47" s="141" t="s">
        <v>240</v>
      </c>
      <c r="F47" s="141" t="s">
        <v>241</v>
      </c>
      <c r="G47" s="141" t="s">
        <v>299</v>
      </c>
      <c r="H47" s="141" t="s">
        <v>300</v>
      </c>
      <c r="I47" s="146"/>
      <c r="J47" s="146"/>
      <c r="K47" s="147"/>
      <c r="L47" s="37"/>
      <c r="M47" s="37"/>
      <c r="N47" s="146"/>
      <c r="O47" s="146"/>
      <c r="P47" s="146"/>
      <c r="Q47" s="37"/>
      <c r="R47" s="37"/>
      <c r="S47" s="37"/>
      <c r="T47" s="37"/>
      <c r="U47" s="20"/>
      <c r="V47" s="37"/>
      <c r="W47" s="20"/>
    </row>
    <row r="48" ht="15" customHeight="1" spans="1:23">
      <c r="A48" s="141" t="s">
        <v>424</v>
      </c>
      <c r="B48" s="141" t="s">
        <v>433</v>
      </c>
      <c r="C48" s="141" t="s">
        <v>434</v>
      </c>
      <c r="D48" s="20" t="s">
        <v>70</v>
      </c>
      <c r="E48" s="141" t="s">
        <v>240</v>
      </c>
      <c r="F48" s="141" t="s">
        <v>241</v>
      </c>
      <c r="G48" s="141" t="s">
        <v>299</v>
      </c>
      <c r="H48" s="141" t="s">
        <v>300</v>
      </c>
      <c r="I48" s="146"/>
      <c r="J48" s="146"/>
      <c r="K48" s="147"/>
      <c r="L48" s="37"/>
      <c r="M48" s="37"/>
      <c r="N48" s="146"/>
      <c r="O48" s="146"/>
      <c r="P48" s="146"/>
      <c r="Q48" s="37"/>
      <c r="R48" s="37"/>
      <c r="S48" s="37"/>
      <c r="T48" s="37"/>
      <c r="U48" s="20"/>
      <c r="V48" s="37"/>
      <c r="W48" s="20"/>
    </row>
    <row r="49" ht="15" customHeight="1" spans="1:23">
      <c r="A49" s="141" t="s">
        <v>424</v>
      </c>
      <c r="B49" s="141" t="s">
        <v>435</v>
      </c>
      <c r="C49" s="141" t="s">
        <v>436</v>
      </c>
      <c r="D49" s="20" t="s">
        <v>70</v>
      </c>
      <c r="E49" s="141" t="s">
        <v>248</v>
      </c>
      <c r="F49" s="141" t="s">
        <v>132</v>
      </c>
      <c r="G49" s="141" t="s">
        <v>385</v>
      </c>
      <c r="H49" s="141" t="s">
        <v>386</v>
      </c>
      <c r="I49" s="146">
        <v>5622.78</v>
      </c>
      <c r="J49" s="146"/>
      <c r="K49" s="147"/>
      <c r="L49" s="37"/>
      <c r="M49" s="37"/>
      <c r="N49" s="146">
        <v>5622.78</v>
      </c>
      <c r="O49" s="146"/>
      <c r="P49" s="146"/>
      <c r="Q49" s="37"/>
      <c r="R49" s="37"/>
      <c r="S49" s="37"/>
      <c r="T49" s="37"/>
      <c r="U49" s="20"/>
      <c r="V49" s="37"/>
      <c r="W49" s="20"/>
    </row>
    <row r="50" ht="15" customHeight="1" spans="1:23">
      <c r="A50" s="141" t="s">
        <v>424</v>
      </c>
      <c r="B50" s="141" t="s">
        <v>437</v>
      </c>
      <c r="C50" s="141" t="s">
        <v>438</v>
      </c>
      <c r="D50" s="20" t="s">
        <v>70</v>
      </c>
      <c r="E50" s="141" t="s">
        <v>247</v>
      </c>
      <c r="F50" s="141" t="s">
        <v>129</v>
      </c>
      <c r="G50" s="141" t="s">
        <v>299</v>
      </c>
      <c r="H50" s="141" t="s">
        <v>300</v>
      </c>
      <c r="I50" s="146">
        <v>1908</v>
      </c>
      <c r="J50" s="146"/>
      <c r="K50" s="147"/>
      <c r="L50" s="37"/>
      <c r="M50" s="37"/>
      <c r="N50" s="146">
        <v>1908</v>
      </c>
      <c r="O50" s="146"/>
      <c r="P50" s="146"/>
      <c r="Q50" s="37"/>
      <c r="R50" s="37"/>
      <c r="S50" s="37"/>
      <c r="T50" s="37"/>
      <c r="U50" s="20"/>
      <c r="V50" s="37"/>
      <c r="W50" s="20"/>
    </row>
    <row r="51" ht="15" customHeight="1" spans="1:23">
      <c r="A51" s="141" t="s">
        <v>424</v>
      </c>
      <c r="B51" s="141" t="s">
        <v>437</v>
      </c>
      <c r="C51" s="141" t="s">
        <v>438</v>
      </c>
      <c r="D51" s="20" t="s">
        <v>70</v>
      </c>
      <c r="E51" s="141" t="s">
        <v>247</v>
      </c>
      <c r="F51" s="141" t="s">
        <v>129</v>
      </c>
      <c r="G51" s="141" t="s">
        <v>301</v>
      </c>
      <c r="H51" s="141" t="s">
        <v>302</v>
      </c>
      <c r="I51" s="146">
        <v>5292</v>
      </c>
      <c r="J51" s="146"/>
      <c r="K51" s="147"/>
      <c r="L51" s="37"/>
      <c r="M51" s="37"/>
      <c r="N51" s="146">
        <v>5292</v>
      </c>
      <c r="O51" s="146"/>
      <c r="P51" s="146"/>
      <c r="Q51" s="37"/>
      <c r="R51" s="37"/>
      <c r="S51" s="37"/>
      <c r="T51" s="37"/>
      <c r="U51" s="20"/>
      <c r="V51" s="37"/>
      <c r="W51" s="20"/>
    </row>
    <row r="52" ht="15" customHeight="1" spans="1:23">
      <c r="A52" s="141" t="s">
        <v>424</v>
      </c>
      <c r="B52" s="141" t="s">
        <v>439</v>
      </c>
      <c r="C52" s="141" t="s">
        <v>440</v>
      </c>
      <c r="D52" s="20" t="s">
        <v>70</v>
      </c>
      <c r="E52" s="141" t="s">
        <v>163</v>
      </c>
      <c r="F52" s="141" t="s">
        <v>105</v>
      </c>
      <c r="G52" s="141" t="s">
        <v>299</v>
      </c>
      <c r="H52" s="141" t="s">
        <v>300</v>
      </c>
      <c r="I52" s="146"/>
      <c r="J52" s="146"/>
      <c r="K52" s="147"/>
      <c r="L52" s="37"/>
      <c r="M52" s="37"/>
      <c r="N52" s="146"/>
      <c r="O52" s="146"/>
      <c r="P52" s="146"/>
      <c r="Q52" s="37"/>
      <c r="R52" s="37"/>
      <c r="S52" s="37"/>
      <c r="T52" s="37"/>
      <c r="U52" s="20"/>
      <c r="V52" s="37"/>
      <c r="W52" s="20"/>
    </row>
    <row r="53" ht="15" customHeight="1" spans="1:23">
      <c r="A53" s="141" t="s">
        <v>424</v>
      </c>
      <c r="B53" s="141" t="s">
        <v>441</v>
      </c>
      <c r="C53" s="141" t="s">
        <v>442</v>
      </c>
      <c r="D53" s="20" t="s">
        <v>70</v>
      </c>
      <c r="E53" s="141" t="s">
        <v>240</v>
      </c>
      <c r="F53" s="141" t="s">
        <v>241</v>
      </c>
      <c r="G53" s="141" t="s">
        <v>443</v>
      </c>
      <c r="H53" s="141" t="s">
        <v>444</v>
      </c>
      <c r="I53" s="146"/>
      <c r="J53" s="146"/>
      <c r="K53" s="147"/>
      <c r="L53" s="37"/>
      <c r="M53" s="37"/>
      <c r="N53" s="146"/>
      <c r="O53" s="146"/>
      <c r="P53" s="146"/>
      <c r="Q53" s="37"/>
      <c r="R53" s="37"/>
      <c r="S53" s="37"/>
      <c r="T53" s="37"/>
      <c r="U53" s="20"/>
      <c r="V53" s="37"/>
      <c r="W53" s="20"/>
    </row>
    <row r="54" ht="15" customHeight="1" spans="1:23">
      <c r="A54" s="141" t="s">
        <v>424</v>
      </c>
      <c r="B54" s="141" t="s">
        <v>445</v>
      </c>
      <c r="C54" s="141" t="s">
        <v>446</v>
      </c>
      <c r="D54" s="20" t="s">
        <v>70</v>
      </c>
      <c r="E54" s="141" t="s">
        <v>246</v>
      </c>
      <c r="F54" s="141" t="s">
        <v>124</v>
      </c>
      <c r="G54" s="141" t="s">
        <v>347</v>
      </c>
      <c r="H54" s="141" t="s">
        <v>348</v>
      </c>
      <c r="I54" s="146">
        <v>20000</v>
      </c>
      <c r="J54" s="146"/>
      <c r="K54" s="147"/>
      <c r="L54" s="37"/>
      <c r="M54" s="37"/>
      <c r="N54" s="146">
        <v>20000</v>
      </c>
      <c r="O54" s="146"/>
      <c r="P54" s="146"/>
      <c r="Q54" s="37"/>
      <c r="R54" s="37"/>
      <c r="S54" s="37"/>
      <c r="T54" s="37"/>
      <c r="U54" s="20"/>
      <c r="V54" s="37"/>
      <c r="W54" s="20"/>
    </row>
    <row r="55" ht="15" customHeight="1" spans="1:23">
      <c r="A55" s="141" t="s">
        <v>424</v>
      </c>
      <c r="B55" s="141" t="s">
        <v>447</v>
      </c>
      <c r="C55" s="141" t="s">
        <v>448</v>
      </c>
      <c r="D55" s="20" t="s">
        <v>70</v>
      </c>
      <c r="E55" s="141" t="s">
        <v>163</v>
      </c>
      <c r="F55" s="141" t="s">
        <v>105</v>
      </c>
      <c r="G55" s="141" t="s">
        <v>299</v>
      </c>
      <c r="H55" s="141" t="s">
        <v>300</v>
      </c>
      <c r="I55" s="146"/>
      <c r="J55" s="146"/>
      <c r="K55" s="147"/>
      <c r="L55" s="37"/>
      <c r="M55" s="37"/>
      <c r="N55" s="146"/>
      <c r="O55" s="146"/>
      <c r="P55" s="146"/>
      <c r="Q55" s="37"/>
      <c r="R55" s="37"/>
      <c r="S55" s="37"/>
      <c r="T55" s="37"/>
      <c r="U55" s="20"/>
      <c r="V55" s="37"/>
      <c r="W55" s="20"/>
    </row>
    <row r="56" ht="15" customHeight="1" spans="1:23">
      <c r="A56" s="141" t="s">
        <v>424</v>
      </c>
      <c r="B56" s="141" t="s">
        <v>447</v>
      </c>
      <c r="C56" s="141" t="s">
        <v>448</v>
      </c>
      <c r="D56" s="20" t="s">
        <v>70</v>
      </c>
      <c r="E56" s="141" t="s">
        <v>163</v>
      </c>
      <c r="F56" s="141" t="s">
        <v>105</v>
      </c>
      <c r="G56" s="141" t="s">
        <v>398</v>
      </c>
      <c r="H56" s="141" t="s">
        <v>399</v>
      </c>
      <c r="I56" s="146"/>
      <c r="J56" s="146"/>
      <c r="K56" s="147"/>
      <c r="L56" s="37"/>
      <c r="M56" s="37"/>
      <c r="N56" s="146"/>
      <c r="O56" s="146"/>
      <c r="P56" s="146"/>
      <c r="Q56" s="37"/>
      <c r="R56" s="37"/>
      <c r="S56" s="37"/>
      <c r="T56" s="37"/>
      <c r="U56" s="20"/>
      <c r="V56" s="37"/>
      <c r="W56" s="20"/>
    </row>
    <row r="57" ht="15" customHeight="1" spans="1:23">
      <c r="A57" s="141" t="s">
        <v>424</v>
      </c>
      <c r="B57" s="141" t="s">
        <v>449</v>
      </c>
      <c r="C57" s="141" t="s">
        <v>450</v>
      </c>
      <c r="D57" s="20" t="s">
        <v>70</v>
      </c>
      <c r="E57" s="141" t="s">
        <v>255</v>
      </c>
      <c r="F57" s="141" t="s">
        <v>180</v>
      </c>
      <c r="G57" s="141" t="s">
        <v>299</v>
      </c>
      <c r="H57" s="141" t="s">
        <v>300</v>
      </c>
      <c r="I57" s="146">
        <v>123500</v>
      </c>
      <c r="J57" s="146">
        <v>123500</v>
      </c>
      <c r="K57" s="147">
        <v>123500</v>
      </c>
      <c r="L57" s="37"/>
      <c r="M57" s="37"/>
      <c r="N57" s="146"/>
      <c r="O57" s="146"/>
      <c r="P57" s="146"/>
      <c r="Q57" s="37"/>
      <c r="R57" s="37"/>
      <c r="S57" s="37"/>
      <c r="T57" s="37"/>
      <c r="U57" s="20"/>
      <c r="V57" s="37"/>
      <c r="W57" s="20"/>
    </row>
    <row r="58" ht="15" customHeight="1" spans="1:23">
      <c r="A58" s="141" t="s">
        <v>424</v>
      </c>
      <c r="B58" s="141" t="s">
        <v>449</v>
      </c>
      <c r="C58" s="141" t="s">
        <v>450</v>
      </c>
      <c r="D58" s="20" t="s">
        <v>70</v>
      </c>
      <c r="E58" s="141" t="s">
        <v>255</v>
      </c>
      <c r="F58" s="141" t="s">
        <v>180</v>
      </c>
      <c r="G58" s="141" t="s">
        <v>301</v>
      </c>
      <c r="H58" s="141" t="s">
        <v>302</v>
      </c>
      <c r="I58" s="146">
        <v>32500</v>
      </c>
      <c r="J58" s="146">
        <v>32500</v>
      </c>
      <c r="K58" s="147">
        <v>32500</v>
      </c>
      <c r="L58" s="37"/>
      <c r="M58" s="37"/>
      <c r="N58" s="146"/>
      <c r="O58" s="146"/>
      <c r="P58" s="146"/>
      <c r="Q58" s="37"/>
      <c r="R58" s="37"/>
      <c r="S58" s="37"/>
      <c r="T58" s="37"/>
      <c r="U58" s="20"/>
      <c r="V58" s="37"/>
      <c r="W58" s="20"/>
    </row>
    <row r="59" ht="15" customHeight="1" spans="1:23">
      <c r="A59" s="141" t="s">
        <v>424</v>
      </c>
      <c r="B59" s="141" t="s">
        <v>449</v>
      </c>
      <c r="C59" s="141" t="s">
        <v>450</v>
      </c>
      <c r="D59" s="20" t="s">
        <v>70</v>
      </c>
      <c r="E59" s="141" t="s">
        <v>255</v>
      </c>
      <c r="F59" s="141" t="s">
        <v>180</v>
      </c>
      <c r="G59" s="141" t="s">
        <v>303</v>
      </c>
      <c r="H59" s="141" t="s">
        <v>304</v>
      </c>
      <c r="I59" s="146">
        <v>71500</v>
      </c>
      <c r="J59" s="146">
        <v>71500</v>
      </c>
      <c r="K59" s="147">
        <v>71500</v>
      </c>
      <c r="L59" s="37"/>
      <c r="M59" s="37"/>
      <c r="N59" s="146"/>
      <c r="O59" s="146"/>
      <c r="P59" s="146"/>
      <c r="Q59" s="37"/>
      <c r="R59" s="37"/>
      <c r="S59" s="37"/>
      <c r="T59" s="37"/>
      <c r="U59" s="20"/>
      <c r="V59" s="37"/>
      <c r="W59" s="20"/>
    </row>
    <row r="60" ht="15" customHeight="1" spans="1:23">
      <c r="A60" s="141" t="s">
        <v>424</v>
      </c>
      <c r="B60" s="141" t="s">
        <v>449</v>
      </c>
      <c r="C60" s="141" t="s">
        <v>450</v>
      </c>
      <c r="D60" s="20" t="s">
        <v>70</v>
      </c>
      <c r="E60" s="141" t="s">
        <v>255</v>
      </c>
      <c r="F60" s="141" t="s">
        <v>180</v>
      </c>
      <c r="G60" s="141" t="s">
        <v>305</v>
      </c>
      <c r="H60" s="141" t="s">
        <v>306</v>
      </c>
      <c r="I60" s="146">
        <v>32500</v>
      </c>
      <c r="J60" s="146">
        <v>32500</v>
      </c>
      <c r="K60" s="147">
        <v>32500</v>
      </c>
      <c r="L60" s="37"/>
      <c r="M60" s="37"/>
      <c r="N60" s="146"/>
      <c r="O60" s="146"/>
      <c r="P60" s="146"/>
      <c r="Q60" s="37"/>
      <c r="R60" s="37"/>
      <c r="S60" s="37"/>
      <c r="T60" s="37"/>
      <c r="U60" s="20"/>
      <c r="V60" s="37"/>
      <c r="W60" s="20"/>
    </row>
    <row r="61" ht="15" customHeight="1" spans="1:23">
      <c r="A61" s="141" t="s">
        <v>424</v>
      </c>
      <c r="B61" s="141" t="s">
        <v>449</v>
      </c>
      <c r="C61" s="141" t="s">
        <v>450</v>
      </c>
      <c r="D61" s="20" t="s">
        <v>70</v>
      </c>
      <c r="E61" s="141" t="s">
        <v>255</v>
      </c>
      <c r="F61" s="141" t="s">
        <v>180</v>
      </c>
      <c r="G61" s="141" t="s">
        <v>451</v>
      </c>
      <c r="H61" s="141" t="s">
        <v>452</v>
      </c>
      <c r="I61" s="146">
        <v>325000</v>
      </c>
      <c r="J61" s="146">
        <v>325000</v>
      </c>
      <c r="K61" s="147">
        <v>325000</v>
      </c>
      <c r="L61" s="37"/>
      <c r="M61" s="37"/>
      <c r="N61" s="146"/>
      <c r="O61" s="146"/>
      <c r="P61" s="146"/>
      <c r="Q61" s="37"/>
      <c r="R61" s="37"/>
      <c r="S61" s="37"/>
      <c r="T61" s="37"/>
      <c r="U61" s="20"/>
      <c r="V61" s="37"/>
      <c r="W61" s="20"/>
    </row>
    <row r="62" ht="15" customHeight="1" spans="1:23">
      <c r="A62" s="141" t="s">
        <v>424</v>
      </c>
      <c r="B62" s="141" t="s">
        <v>449</v>
      </c>
      <c r="C62" s="141" t="s">
        <v>450</v>
      </c>
      <c r="D62" s="20" t="s">
        <v>70</v>
      </c>
      <c r="E62" s="141" t="s">
        <v>255</v>
      </c>
      <c r="F62" s="141" t="s">
        <v>180</v>
      </c>
      <c r="G62" s="141" t="s">
        <v>398</v>
      </c>
      <c r="H62" s="141" t="s">
        <v>399</v>
      </c>
      <c r="I62" s="146">
        <v>65000</v>
      </c>
      <c r="J62" s="146">
        <v>65000</v>
      </c>
      <c r="K62" s="147">
        <v>65000</v>
      </c>
      <c r="L62" s="37"/>
      <c r="M62" s="37"/>
      <c r="N62" s="146"/>
      <c r="O62" s="146"/>
      <c r="P62" s="146"/>
      <c r="Q62" s="37"/>
      <c r="R62" s="37"/>
      <c r="S62" s="37"/>
      <c r="T62" s="37"/>
      <c r="U62" s="20"/>
      <c r="V62" s="37"/>
      <c r="W62" s="20"/>
    </row>
    <row r="63" ht="15" customHeight="1" spans="1:23">
      <c r="A63" s="141" t="s">
        <v>424</v>
      </c>
      <c r="B63" s="141" t="s">
        <v>453</v>
      </c>
      <c r="C63" s="141" t="s">
        <v>454</v>
      </c>
      <c r="D63" s="20" t="s">
        <v>70</v>
      </c>
      <c r="E63" s="141" t="s">
        <v>103</v>
      </c>
      <c r="F63" s="141" t="s">
        <v>98</v>
      </c>
      <c r="G63" s="141" t="s">
        <v>299</v>
      </c>
      <c r="H63" s="141" t="s">
        <v>300</v>
      </c>
      <c r="I63" s="146">
        <v>10000</v>
      </c>
      <c r="J63" s="146">
        <v>10000</v>
      </c>
      <c r="K63" s="147">
        <v>10000</v>
      </c>
      <c r="L63" s="37"/>
      <c r="M63" s="37"/>
      <c r="N63" s="146"/>
      <c r="O63" s="146"/>
      <c r="P63" s="146"/>
      <c r="Q63" s="37"/>
      <c r="R63" s="37"/>
      <c r="S63" s="37"/>
      <c r="T63" s="37"/>
      <c r="U63" s="20"/>
      <c r="V63" s="37"/>
      <c r="W63" s="20"/>
    </row>
    <row r="64" ht="15" customHeight="1" spans="1:23">
      <c r="A64" s="141" t="s">
        <v>424</v>
      </c>
      <c r="B64" s="141" t="s">
        <v>453</v>
      </c>
      <c r="C64" s="141" t="s">
        <v>454</v>
      </c>
      <c r="D64" s="20" t="s">
        <v>70</v>
      </c>
      <c r="E64" s="141" t="s">
        <v>103</v>
      </c>
      <c r="F64" s="141" t="s">
        <v>98</v>
      </c>
      <c r="G64" s="141" t="s">
        <v>451</v>
      </c>
      <c r="H64" s="141" t="s">
        <v>452</v>
      </c>
      <c r="I64" s="146">
        <v>20000</v>
      </c>
      <c r="J64" s="146">
        <v>20000</v>
      </c>
      <c r="K64" s="147">
        <v>20000</v>
      </c>
      <c r="L64" s="37"/>
      <c r="M64" s="37"/>
      <c r="N64" s="146"/>
      <c r="O64" s="146"/>
      <c r="P64" s="146"/>
      <c r="Q64" s="37"/>
      <c r="R64" s="37"/>
      <c r="S64" s="37"/>
      <c r="T64" s="37"/>
      <c r="U64" s="20"/>
      <c r="V64" s="37"/>
      <c r="W64" s="20"/>
    </row>
    <row r="65" ht="15" customHeight="1" spans="1:23">
      <c r="A65" s="141" t="s">
        <v>424</v>
      </c>
      <c r="B65" s="141" t="s">
        <v>455</v>
      </c>
      <c r="C65" s="141" t="s">
        <v>456</v>
      </c>
      <c r="D65" s="20" t="s">
        <v>70</v>
      </c>
      <c r="E65" s="141" t="s">
        <v>103</v>
      </c>
      <c r="F65" s="141" t="s">
        <v>98</v>
      </c>
      <c r="G65" s="141" t="s">
        <v>299</v>
      </c>
      <c r="H65" s="141" t="s">
        <v>300</v>
      </c>
      <c r="I65" s="146">
        <v>150000</v>
      </c>
      <c r="J65" s="146">
        <v>150000</v>
      </c>
      <c r="K65" s="147">
        <v>150000</v>
      </c>
      <c r="L65" s="37"/>
      <c r="M65" s="37"/>
      <c r="N65" s="146"/>
      <c r="O65" s="146"/>
      <c r="P65" s="146"/>
      <c r="Q65" s="37"/>
      <c r="R65" s="37"/>
      <c r="S65" s="37"/>
      <c r="T65" s="37"/>
      <c r="U65" s="20"/>
      <c r="V65" s="37"/>
      <c r="W65" s="20"/>
    </row>
    <row r="66" ht="15" customHeight="1" spans="1:23">
      <c r="A66" s="141" t="s">
        <v>424</v>
      </c>
      <c r="B66" s="141" t="s">
        <v>455</v>
      </c>
      <c r="C66" s="141" t="s">
        <v>456</v>
      </c>
      <c r="D66" s="20" t="s">
        <v>70</v>
      </c>
      <c r="E66" s="141" t="s">
        <v>103</v>
      </c>
      <c r="F66" s="141" t="s">
        <v>98</v>
      </c>
      <c r="G66" s="141" t="s">
        <v>307</v>
      </c>
      <c r="H66" s="141" t="s">
        <v>308</v>
      </c>
      <c r="I66" s="146">
        <v>100000</v>
      </c>
      <c r="J66" s="146">
        <v>100000</v>
      </c>
      <c r="K66" s="147">
        <v>100000</v>
      </c>
      <c r="L66" s="37"/>
      <c r="M66" s="37"/>
      <c r="N66" s="146"/>
      <c r="O66" s="146"/>
      <c r="P66" s="146"/>
      <c r="Q66" s="37"/>
      <c r="R66" s="37"/>
      <c r="S66" s="37"/>
      <c r="T66" s="37"/>
      <c r="U66" s="20"/>
      <c r="V66" s="37"/>
      <c r="W66" s="20"/>
    </row>
    <row r="67" ht="15" customHeight="1" spans="1:23">
      <c r="A67" s="141" t="s">
        <v>424</v>
      </c>
      <c r="B67" s="141" t="s">
        <v>455</v>
      </c>
      <c r="C67" s="141" t="s">
        <v>456</v>
      </c>
      <c r="D67" s="20" t="s">
        <v>70</v>
      </c>
      <c r="E67" s="141" t="s">
        <v>103</v>
      </c>
      <c r="F67" s="141" t="s">
        <v>98</v>
      </c>
      <c r="G67" s="141" t="s">
        <v>451</v>
      </c>
      <c r="H67" s="141" t="s">
        <v>452</v>
      </c>
      <c r="I67" s="146">
        <v>200000</v>
      </c>
      <c r="J67" s="146">
        <v>200000</v>
      </c>
      <c r="K67" s="147">
        <v>200000</v>
      </c>
      <c r="L67" s="37"/>
      <c r="M67" s="37"/>
      <c r="N67" s="146"/>
      <c r="O67" s="146"/>
      <c r="P67" s="146"/>
      <c r="Q67" s="37"/>
      <c r="R67" s="37"/>
      <c r="S67" s="37"/>
      <c r="T67" s="37"/>
      <c r="U67" s="20"/>
      <c r="V67" s="37"/>
      <c r="W67" s="20"/>
    </row>
    <row r="68" ht="15" customHeight="1" spans="1:23">
      <c r="A68" s="141" t="s">
        <v>424</v>
      </c>
      <c r="B68" s="141" t="s">
        <v>455</v>
      </c>
      <c r="C68" s="141" t="s">
        <v>456</v>
      </c>
      <c r="D68" s="20" t="s">
        <v>70</v>
      </c>
      <c r="E68" s="141" t="s">
        <v>103</v>
      </c>
      <c r="F68" s="141" t="s">
        <v>98</v>
      </c>
      <c r="G68" s="141" t="s">
        <v>398</v>
      </c>
      <c r="H68" s="141" t="s">
        <v>399</v>
      </c>
      <c r="I68" s="146">
        <v>100000</v>
      </c>
      <c r="J68" s="146">
        <v>100000</v>
      </c>
      <c r="K68" s="147">
        <v>100000</v>
      </c>
      <c r="L68" s="37"/>
      <c r="M68" s="37"/>
      <c r="N68" s="146"/>
      <c r="O68" s="146"/>
      <c r="P68" s="146"/>
      <c r="Q68" s="37"/>
      <c r="R68" s="37"/>
      <c r="S68" s="37"/>
      <c r="T68" s="37"/>
      <c r="U68" s="20"/>
      <c r="V68" s="37"/>
      <c r="W68" s="20"/>
    </row>
    <row r="69" ht="15" customHeight="1" spans="1:23">
      <c r="A69" s="141" t="s">
        <v>424</v>
      </c>
      <c r="B69" s="141" t="s">
        <v>455</v>
      </c>
      <c r="C69" s="141" t="s">
        <v>456</v>
      </c>
      <c r="D69" s="20" t="s">
        <v>70</v>
      </c>
      <c r="E69" s="141" t="s">
        <v>103</v>
      </c>
      <c r="F69" s="141" t="s">
        <v>98</v>
      </c>
      <c r="G69" s="141" t="s">
        <v>347</v>
      </c>
      <c r="H69" s="141" t="s">
        <v>348</v>
      </c>
      <c r="I69" s="146">
        <v>400000</v>
      </c>
      <c r="J69" s="146">
        <v>400000</v>
      </c>
      <c r="K69" s="147">
        <v>400000</v>
      </c>
      <c r="L69" s="37"/>
      <c r="M69" s="37"/>
      <c r="N69" s="146"/>
      <c r="O69" s="146"/>
      <c r="P69" s="146"/>
      <c r="Q69" s="37"/>
      <c r="R69" s="37"/>
      <c r="S69" s="37"/>
      <c r="T69" s="37"/>
      <c r="U69" s="20"/>
      <c r="V69" s="37"/>
      <c r="W69" s="20"/>
    </row>
    <row r="70" ht="18.75" customHeight="1" spans="1:23">
      <c r="A70" s="34" t="s">
        <v>257</v>
      </c>
      <c r="B70" s="35"/>
      <c r="C70" s="35"/>
      <c r="D70" s="35"/>
      <c r="E70" s="35"/>
      <c r="F70" s="35"/>
      <c r="G70" s="35"/>
      <c r="H70" s="36"/>
      <c r="I70" s="146">
        <v>7952118.78</v>
      </c>
      <c r="J70" s="146">
        <v>6826068</v>
      </c>
      <c r="K70" s="147">
        <v>6826068</v>
      </c>
      <c r="L70" s="85"/>
      <c r="M70" s="85"/>
      <c r="N70" s="146">
        <v>1118626.78</v>
      </c>
      <c r="O70" s="146"/>
      <c r="P70" s="146">
        <v>7424</v>
      </c>
      <c r="Q70" s="85"/>
      <c r="R70" s="85"/>
      <c r="S70" s="85"/>
      <c r="T70" s="85"/>
      <c r="U70" s="85"/>
      <c r="V70" s="85"/>
      <c r="W70" s="85"/>
    </row>
  </sheetData>
  <mergeCells count="28">
    <mergeCell ref="A3:W3"/>
    <mergeCell ref="A4:H4"/>
    <mergeCell ref="J5:M5"/>
    <mergeCell ref="N5:P5"/>
    <mergeCell ref="R5:W5"/>
    <mergeCell ref="A70:H7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3"/>
  <sheetViews>
    <sheetView showZeros="0" workbookViewId="0">
      <pane ySplit="1" topLeftCell="A2" activePane="bottomLeft" state="frozen"/>
      <selection/>
      <selection pane="bottomLeft" activeCell="E61" sqref="E6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3" t="s">
        <v>457</v>
      </c>
    </row>
    <row r="3" ht="39.75" customHeight="1" spans="1:10">
      <c r="A3" s="70" t="str">
        <f>"2026"&amp;"年部门项目支出绩效目标表"</f>
        <v>2026年部门项目支出绩效目标表</v>
      </c>
      <c r="B3" s="4"/>
      <c r="C3" s="4"/>
      <c r="D3" s="4"/>
      <c r="E3" s="4"/>
      <c r="F3" s="71"/>
      <c r="G3" s="4"/>
      <c r="H3" s="71"/>
      <c r="I3" s="71"/>
      <c r="J3" s="4"/>
    </row>
    <row r="4" ht="17.25" customHeight="1" spans="1:1">
      <c r="A4" s="5" t="str">
        <f>"单位名称："&amp;"寻甸回族彝族自治县凤合镇人民政府"</f>
        <v>单位名称：寻甸回族彝族自治县凤合镇人民政府</v>
      </c>
    </row>
    <row r="5" ht="44.25" customHeight="1" spans="1:10">
      <c r="A5" s="72" t="s">
        <v>269</v>
      </c>
      <c r="B5" s="72" t="s">
        <v>458</v>
      </c>
      <c r="C5" s="72" t="s">
        <v>459</v>
      </c>
      <c r="D5" s="72" t="s">
        <v>460</v>
      </c>
      <c r="E5" s="72" t="s">
        <v>461</v>
      </c>
      <c r="F5" s="73" t="s">
        <v>462</v>
      </c>
      <c r="G5" s="72" t="s">
        <v>463</v>
      </c>
      <c r="H5" s="73" t="s">
        <v>464</v>
      </c>
      <c r="I5" s="73" t="s">
        <v>465</v>
      </c>
      <c r="J5" s="72" t="s">
        <v>466</v>
      </c>
    </row>
    <row r="6" ht="18.75" customHeight="1" spans="1:10">
      <c r="A6" s="138">
        <v>1</v>
      </c>
      <c r="B6" s="138">
        <v>2</v>
      </c>
      <c r="C6" s="138">
        <v>3</v>
      </c>
      <c r="D6" s="138">
        <v>4</v>
      </c>
      <c r="E6" s="138">
        <v>5</v>
      </c>
      <c r="F6" s="37">
        <v>6</v>
      </c>
      <c r="G6" s="138">
        <v>7</v>
      </c>
      <c r="H6" s="37">
        <v>8</v>
      </c>
      <c r="I6" s="37">
        <v>9</v>
      </c>
      <c r="J6" s="138">
        <v>10</v>
      </c>
    </row>
    <row r="7" ht="42" customHeight="1" spans="1:10">
      <c r="A7" s="62" t="s">
        <v>70</v>
      </c>
      <c r="B7" s="74"/>
      <c r="C7" s="74"/>
      <c r="D7" s="74"/>
      <c r="E7" s="75"/>
      <c r="F7" s="76"/>
      <c r="G7" s="75"/>
      <c r="H7" s="76"/>
      <c r="I7" s="76"/>
      <c r="J7" s="75"/>
    </row>
    <row r="8" ht="42" customHeight="1" spans="1:10">
      <c r="A8" s="139" t="s">
        <v>450</v>
      </c>
      <c r="B8" s="23" t="s">
        <v>467</v>
      </c>
      <c r="C8" s="23" t="s">
        <v>468</v>
      </c>
      <c r="D8" s="23" t="s">
        <v>469</v>
      </c>
      <c r="E8" s="31" t="s">
        <v>470</v>
      </c>
      <c r="F8" s="23" t="s">
        <v>471</v>
      </c>
      <c r="G8" s="31" t="s">
        <v>90</v>
      </c>
      <c r="H8" s="23" t="s">
        <v>472</v>
      </c>
      <c r="I8" s="23" t="s">
        <v>473</v>
      </c>
      <c r="J8" s="31" t="s">
        <v>470</v>
      </c>
    </row>
    <row r="9" ht="42" customHeight="1" spans="1:10">
      <c r="A9" s="139"/>
      <c r="B9" s="23" t="s">
        <v>467</v>
      </c>
      <c r="C9" s="23" t="s">
        <v>468</v>
      </c>
      <c r="D9" s="23" t="s">
        <v>474</v>
      </c>
      <c r="E9" s="31" t="s">
        <v>475</v>
      </c>
      <c r="F9" s="23" t="s">
        <v>471</v>
      </c>
      <c r="G9" s="31" t="s">
        <v>476</v>
      </c>
      <c r="H9" s="23" t="s">
        <v>477</v>
      </c>
      <c r="I9" s="23" t="s">
        <v>473</v>
      </c>
      <c r="J9" s="31" t="s">
        <v>478</v>
      </c>
    </row>
    <row r="10" ht="42" customHeight="1" spans="1:10">
      <c r="A10" s="139"/>
      <c r="B10" s="23" t="s">
        <v>467</v>
      </c>
      <c r="C10" s="23" t="s">
        <v>468</v>
      </c>
      <c r="D10" s="23" t="s">
        <v>479</v>
      </c>
      <c r="E10" s="31" t="s">
        <v>480</v>
      </c>
      <c r="F10" s="23" t="s">
        <v>481</v>
      </c>
      <c r="G10" s="31" t="s">
        <v>482</v>
      </c>
      <c r="H10" s="23" t="s">
        <v>483</v>
      </c>
      <c r="I10" s="23" t="s">
        <v>473</v>
      </c>
      <c r="J10" s="31" t="s">
        <v>484</v>
      </c>
    </row>
    <row r="11" ht="42" customHeight="1" spans="1:10">
      <c r="A11" s="139"/>
      <c r="B11" s="23" t="s">
        <v>467</v>
      </c>
      <c r="C11" s="23" t="s">
        <v>485</v>
      </c>
      <c r="D11" s="23" t="s">
        <v>486</v>
      </c>
      <c r="E11" s="31" t="s">
        <v>487</v>
      </c>
      <c r="F11" s="23" t="s">
        <v>471</v>
      </c>
      <c r="G11" s="31" t="s">
        <v>476</v>
      </c>
      <c r="H11" s="23" t="s">
        <v>477</v>
      </c>
      <c r="I11" s="23" t="s">
        <v>473</v>
      </c>
      <c r="J11" s="31" t="s">
        <v>487</v>
      </c>
    </row>
    <row r="12" ht="42" customHeight="1" spans="1:10">
      <c r="A12" s="139" t="s">
        <v>362</v>
      </c>
      <c r="B12" s="23" t="s">
        <v>488</v>
      </c>
      <c r="C12" s="23" t="s">
        <v>468</v>
      </c>
      <c r="D12" s="23" t="s">
        <v>479</v>
      </c>
      <c r="E12" s="31" t="s">
        <v>489</v>
      </c>
      <c r="F12" s="23" t="s">
        <v>471</v>
      </c>
      <c r="G12" s="31" t="s">
        <v>476</v>
      </c>
      <c r="H12" s="23" t="s">
        <v>477</v>
      </c>
      <c r="I12" s="23" t="s">
        <v>473</v>
      </c>
      <c r="J12" s="31" t="s">
        <v>489</v>
      </c>
    </row>
    <row r="13" ht="42" customHeight="1" spans="1:10">
      <c r="A13" s="139"/>
      <c r="B13" s="23" t="s">
        <v>488</v>
      </c>
      <c r="C13" s="23" t="s">
        <v>485</v>
      </c>
      <c r="D13" s="23" t="s">
        <v>486</v>
      </c>
      <c r="E13" s="31" t="s">
        <v>490</v>
      </c>
      <c r="F13" s="23" t="s">
        <v>471</v>
      </c>
      <c r="G13" s="31" t="s">
        <v>476</v>
      </c>
      <c r="H13" s="23" t="s">
        <v>477</v>
      </c>
      <c r="I13" s="23" t="s">
        <v>473</v>
      </c>
      <c r="J13" s="31" t="s">
        <v>490</v>
      </c>
    </row>
    <row r="14" ht="42" customHeight="1" spans="1:10">
      <c r="A14" s="139"/>
      <c r="B14" s="23" t="s">
        <v>488</v>
      </c>
      <c r="C14" s="23" t="s">
        <v>491</v>
      </c>
      <c r="D14" s="23" t="s">
        <v>492</v>
      </c>
      <c r="E14" s="31" t="s">
        <v>493</v>
      </c>
      <c r="F14" s="23" t="s">
        <v>471</v>
      </c>
      <c r="G14" s="31" t="s">
        <v>476</v>
      </c>
      <c r="H14" s="23" t="s">
        <v>477</v>
      </c>
      <c r="I14" s="23" t="s">
        <v>473</v>
      </c>
      <c r="J14" s="31" t="s">
        <v>493</v>
      </c>
    </row>
    <row r="15" ht="42" customHeight="1" spans="1:10">
      <c r="A15" s="139"/>
      <c r="B15" s="23" t="s">
        <v>488</v>
      </c>
      <c r="C15" s="23" t="s">
        <v>494</v>
      </c>
      <c r="D15" s="23" t="s">
        <v>495</v>
      </c>
      <c r="E15" s="31" t="s">
        <v>496</v>
      </c>
      <c r="F15" s="23" t="s">
        <v>471</v>
      </c>
      <c r="G15" s="31" t="s">
        <v>476</v>
      </c>
      <c r="H15" s="23" t="s">
        <v>477</v>
      </c>
      <c r="I15" s="23" t="s">
        <v>473</v>
      </c>
      <c r="J15" s="31" t="s">
        <v>496</v>
      </c>
    </row>
    <row r="16" ht="42" customHeight="1" spans="1:10">
      <c r="A16" s="139" t="s">
        <v>370</v>
      </c>
      <c r="B16" s="23" t="s">
        <v>497</v>
      </c>
      <c r="C16" s="23" t="s">
        <v>468</v>
      </c>
      <c r="D16" s="23" t="s">
        <v>469</v>
      </c>
      <c r="E16" s="31" t="s">
        <v>498</v>
      </c>
      <c r="F16" s="23" t="s">
        <v>471</v>
      </c>
      <c r="G16" s="31" t="s">
        <v>499</v>
      </c>
      <c r="H16" s="23" t="s">
        <v>500</v>
      </c>
      <c r="I16" s="23" t="s">
        <v>473</v>
      </c>
      <c r="J16" s="31" t="s">
        <v>501</v>
      </c>
    </row>
    <row r="17" ht="42" customHeight="1" spans="1:10">
      <c r="A17" s="139"/>
      <c r="B17" s="23" t="s">
        <v>497</v>
      </c>
      <c r="C17" s="23" t="s">
        <v>485</v>
      </c>
      <c r="D17" s="23" t="s">
        <v>486</v>
      </c>
      <c r="E17" s="31" t="s">
        <v>502</v>
      </c>
      <c r="F17" s="23" t="s">
        <v>471</v>
      </c>
      <c r="G17" s="31" t="s">
        <v>476</v>
      </c>
      <c r="H17" s="23" t="s">
        <v>477</v>
      </c>
      <c r="I17" s="23" t="s">
        <v>473</v>
      </c>
      <c r="J17" s="31" t="s">
        <v>503</v>
      </c>
    </row>
    <row r="18" ht="42" customHeight="1" spans="1:10">
      <c r="A18" s="139"/>
      <c r="B18" s="23" t="s">
        <v>497</v>
      </c>
      <c r="C18" s="23" t="s">
        <v>491</v>
      </c>
      <c r="D18" s="23" t="s">
        <v>492</v>
      </c>
      <c r="E18" s="31" t="s">
        <v>504</v>
      </c>
      <c r="F18" s="23" t="s">
        <v>505</v>
      </c>
      <c r="G18" s="31" t="s">
        <v>506</v>
      </c>
      <c r="H18" s="23" t="s">
        <v>477</v>
      </c>
      <c r="I18" s="23" t="s">
        <v>473</v>
      </c>
      <c r="J18" s="31" t="s">
        <v>507</v>
      </c>
    </row>
    <row r="19" ht="42" customHeight="1" spans="1:10">
      <c r="A19" s="139" t="s">
        <v>454</v>
      </c>
      <c r="B19" s="23" t="s">
        <v>508</v>
      </c>
      <c r="C19" s="23" t="s">
        <v>468</v>
      </c>
      <c r="D19" s="23" t="s">
        <v>479</v>
      </c>
      <c r="E19" s="31" t="s">
        <v>489</v>
      </c>
      <c r="F19" s="23" t="s">
        <v>471</v>
      </c>
      <c r="G19" s="31" t="s">
        <v>476</v>
      </c>
      <c r="H19" s="23" t="s">
        <v>477</v>
      </c>
      <c r="I19" s="23" t="s">
        <v>473</v>
      </c>
      <c r="J19" s="31" t="s">
        <v>489</v>
      </c>
    </row>
    <row r="20" ht="42" customHeight="1" spans="1:10">
      <c r="A20" s="139"/>
      <c r="B20" s="23" t="s">
        <v>508</v>
      </c>
      <c r="C20" s="23" t="s">
        <v>485</v>
      </c>
      <c r="D20" s="23" t="s">
        <v>486</v>
      </c>
      <c r="E20" s="31" t="s">
        <v>490</v>
      </c>
      <c r="F20" s="23" t="s">
        <v>471</v>
      </c>
      <c r="G20" s="31" t="s">
        <v>476</v>
      </c>
      <c r="H20" s="23" t="s">
        <v>477</v>
      </c>
      <c r="I20" s="23" t="s">
        <v>473</v>
      </c>
      <c r="J20" s="31" t="s">
        <v>490</v>
      </c>
    </row>
    <row r="21" ht="42" customHeight="1" spans="1:10">
      <c r="A21" s="139"/>
      <c r="B21" s="23" t="s">
        <v>508</v>
      </c>
      <c r="C21" s="23" t="s">
        <v>491</v>
      </c>
      <c r="D21" s="23" t="s">
        <v>492</v>
      </c>
      <c r="E21" s="31" t="s">
        <v>493</v>
      </c>
      <c r="F21" s="23" t="s">
        <v>471</v>
      </c>
      <c r="G21" s="31" t="s">
        <v>506</v>
      </c>
      <c r="H21" s="23" t="s">
        <v>477</v>
      </c>
      <c r="I21" s="23" t="s">
        <v>473</v>
      </c>
      <c r="J21" s="31" t="s">
        <v>493</v>
      </c>
    </row>
    <row r="22" ht="42" customHeight="1" spans="1:10">
      <c r="A22" s="139"/>
      <c r="B22" s="23" t="s">
        <v>508</v>
      </c>
      <c r="C22" s="23" t="s">
        <v>494</v>
      </c>
      <c r="D22" s="23" t="s">
        <v>495</v>
      </c>
      <c r="E22" s="31" t="s">
        <v>509</v>
      </c>
      <c r="F22" s="23" t="s">
        <v>471</v>
      </c>
      <c r="G22" s="31" t="s">
        <v>476</v>
      </c>
      <c r="H22" s="23" t="s">
        <v>477</v>
      </c>
      <c r="I22" s="23" t="s">
        <v>473</v>
      </c>
      <c r="J22" s="31" t="s">
        <v>509</v>
      </c>
    </row>
    <row r="23" ht="42" customHeight="1" spans="1:10">
      <c r="A23" s="139" t="s">
        <v>364</v>
      </c>
      <c r="B23" s="23" t="s">
        <v>364</v>
      </c>
      <c r="C23" s="23" t="s">
        <v>468</v>
      </c>
      <c r="D23" s="23" t="s">
        <v>479</v>
      </c>
      <c r="E23" s="31" t="s">
        <v>489</v>
      </c>
      <c r="F23" s="23" t="s">
        <v>471</v>
      </c>
      <c r="G23" s="31" t="s">
        <v>476</v>
      </c>
      <c r="H23" s="23" t="s">
        <v>477</v>
      </c>
      <c r="I23" s="23" t="s">
        <v>473</v>
      </c>
      <c r="J23" s="31" t="s">
        <v>489</v>
      </c>
    </row>
    <row r="24" ht="42" customHeight="1" spans="1:10">
      <c r="A24" s="139"/>
      <c r="B24" s="23" t="s">
        <v>364</v>
      </c>
      <c r="C24" s="23" t="s">
        <v>485</v>
      </c>
      <c r="D24" s="23" t="s">
        <v>486</v>
      </c>
      <c r="E24" s="31" t="s">
        <v>490</v>
      </c>
      <c r="F24" s="23" t="s">
        <v>471</v>
      </c>
      <c r="G24" s="31" t="s">
        <v>476</v>
      </c>
      <c r="H24" s="23" t="s">
        <v>477</v>
      </c>
      <c r="I24" s="23" t="s">
        <v>473</v>
      </c>
      <c r="J24" s="31" t="s">
        <v>490</v>
      </c>
    </row>
    <row r="25" ht="42" customHeight="1" spans="1:10">
      <c r="A25" s="139"/>
      <c r="B25" s="23" t="s">
        <v>364</v>
      </c>
      <c r="C25" s="23" t="s">
        <v>491</v>
      </c>
      <c r="D25" s="23" t="s">
        <v>492</v>
      </c>
      <c r="E25" s="31" t="s">
        <v>493</v>
      </c>
      <c r="F25" s="23" t="s">
        <v>471</v>
      </c>
      <c r="G25" s="31" t="s">
        <v>506</v>
      </c>
      <c r="H25" s="23" t="s">
        <v>477</v>
      </c>
      <c r="I25" s="23" t="s">
        <v>473</v>
      </c>
      <c r="J25" s="31" t="s">
        <v>493</v>
      </c>
    </row>
    <row r="26" ht="42" customHeight="1" spans="1:10">
      <c r="A26" s="139"/>
      <c r="B26" s="23" t="s">
        <v>364</v>
      </c>
      <c r="C26" s="23" t="s">
        <v>494</v>
      </c>
      <c r="D26" s="23" t="s">
        <v>495</v>
      </c>
      <c r="E26" s="31" t="s">
        <v>509</v>
      </c>
      <c r="F26" s="23" t="s">
        <v>471</v>
      </c>
      <c r="G26" s="31" t="s">
        <v>476</v>
      </c>
      <c r="H26" s="23" t="s">
        <v>477</v>
      </c>
      <c r="I26" s="23" t="s">
        <v>473</v>
      </c>
      <c r="J26" s="31" t="s">
        <v>509</v>
      </c>
    </row>
    <row r="27" ht="42" customHeight="1" spans="1:10">
      <c r="A27" s="139" t="s">
        <v>360</v>
      </c>
      <c r="B27" s="23" t="s">
        <v>360</v>
      </c>
      <c r="C27" s="23" t="s">
        <v>468</v>
      </c>
      <c r="D27" s="23" t="s">
        <v>479</v>
      </c>
      <c r="E27" s="31" t="s">
        <v>510</v>
      </c>
      <c r="F27" s="23" t="s">
        <v>471</v>
      </c>
      <c r="G27" s="31" t="s">
        <v>476</v>
      </c>
      <c r="H27" s="23" t="s">
        <v>477</v>
      </c>
      <c r="I27" s="23" t="s">
        <v>473</v>
      </c>
      <c r="J27" s="31" t="s">
        <v>510</v>
      </c>
    </row>
    <row r="28" ht="42" customHeight="1" spans="1:10">
      <c r="A28" s="139"/>
      <c r="B28" s="23" t="s">
        <v>360</v>
      </c>
      <c r="C28" s="23" t="s">
        <v>485</v>
      </c>
      <c r="D28" s="23" t="s">
        <v>486</v>
      </c>
      <c r="E28" s="31" t="s">
        <v>511</v>
      </c>
      <c r="F28" s="23" t="s">
        <v>471</v>
      </c>
      <c r="G28" s="31" t="s">
        <v>476</v>
      </c>
      <c r="H28" s="23" t="s">
        <v>477</v>
      </c>
      <c r="I28" s="23" t="s">
        <v>473</v>
      </c>
      <c r="J28" s="31" t="s">
        <v>511</v>
      </c>
    </row>
    <row r="29" ht="42" customHeight="1" spans="1:10">
      <c r="A29" s="139"/>
      <c r="B29" s="23" t="s">
        <v>360</v>
      </c>
      <c r="C29" s="23" t="s">
        <v>491</v>
      </c>
      <c r="D29" s="23" t="s">
        <v>492</v>
      </c>
      <c r="E29" s="31" t="s">
        <v>493</v>
      </c>
      <c r="F29" s="23" t="s">
        <v>471</v>
      </c>
      <c r="G29" s="31" t="s">
        <v>476</v>
      </c>
      <c r="H29" s="23" t="s">
        <v>477</v>
      </c>
      <c r="I29" s="23" t="s">
        <v>473</v>
      </c>
      <c r="J29" s="31" t="s">
        <v>493</v>
      </c>
    </row>
    <row r="30" ht="42" customHeight="1" spans="1:10">
      <c r="A30" s="139"/>
      <c r="B30" s="23" t="s">
        <v>360</v>
      </c>
      <c r="C30" s="23" t="s">
        <v>494</v>
      </c>
      <c r="D30" s="23" t="s">
        <v>495</v>
      </c>
      <c r="E30" s="31" t="s">
        <v>496</v>
      </c>
      <c r="F30" s="23" t="s">
        <v>471</v>
      </c>
      <c r="G30" s="31" t="s">
        <v>476</v>
      </c>
      <c r="H30" s="23" t="s">
        <v>477</v>
      </c>
      <c r="I30" s="23" t="s">
        <v>473</v>
      </c>
      <c r="J30" s="31" t="s">
        <v>496</v>
      </c>
    </row>
    <row r="31" ht="42" customHeight="1" spans="1:10">
      <c r="A31" s="139" t="s">
        <v>375</v>
      </c>
      <c r="B31" s="23" t="s">
        <v>512</v>
      </c>
      <c r="C31" s="23" t="s">
        <v>468</v>
      </c>
      <c r="D31" s="23" t="s">
        <v>469</v>
      </c>
      <c r="E31" s="31" t="s">
        <v>513</v>
      </c>
      <c r="F31" s="23" t="s">
        <v>471</v>
      </c>
      <c r="G31" s="31" t="s">
        <v>514</v>
      </c>
      <c r="H31" s="23" t="s">
        <v>515</v>
      </c>
      <c r="I31" s="23" t="s">
        <v>473</v>
      </c>
      <c r="J31" s="31" t="s">
        <v>516</v>
      </c>
    </row>
    <row r="32" ht="42" customHeight="1" spans="1:10">
      <c r="A32" s="139"/>
      <c r="B32" s="23" t="s">
        <v>512</v>
      </c>
      <c r="C32" s="23" t="s">
        <v>468</v>
      </c>
      <c r="D32" s="23" t="s">
        <v>479</v>
      </c>
      <c r="E32" s="31" t="s">
        <v>517</v>
      </c>
      <c r="F32" s="23" t="s">
        <v>471</v>
      </c>
      <c r="G32" s="31" t="s">
        <v>482</v>
      </c>
      <c r="H32" s="23" t="s">
        <v>483</v>
      </c>
      <c r="I32" s="23" t="s">
        <v>473</v>
      </c>
      <c r="J32" s="31" t="s">
        <v>518</v>
      </c>
    </row>
    <row r="33" ht="42" customHeight="1" spans="1:10">
      <c r="A33" s="139"/>
      <c r="B33" s="23" t="s">
        <v>512</v>
      </c>
      <c r="C33" s="23" t="s">
        <v>485</v>
      </c>
      <c r="D33" s="23" t="s">
        <v>486</v>
      </c>
      <c r="E33" s="31" t="s">
        <v>519</v>
      </c>
      <c r="F33" s="23" t="s">
        <v>471</v>
      </c>
      <c r="G33" s="31" t="s">
        <v>476</v>
      </c>
      <c r="H33" s="23" t="s">
        <v>477</v>
      </c>
      <c r="I33" s="23" t="s">
        <v>473</v>
      </c>
      <c r="J33" s="31" t="s">
        <v>519</v>
      </c>
    </row>
    <row r="34" ht="42" customHeight="1" spans="1:10">
      <c r="A34" s="139"/>
      <c r="B34" s="23" t="s">
        <v>512</v>
      </c>
      <c r="C34" s="23" t="s">
        <v>491</v>
      </c>
      <c r="D34" s="23" t="s">
        <v>492</v>
      </c>
      <c r="E34" s="31" t="s">
        <v>520</v>
      </c>
      <c r="F34" s="23" t="s">
        <v>505</v>
      </c>
      <c r="G34" s="31" t="s">
        <v>521</v>
      </c>
      <c r="H34" s="23" t="s">
        <v>477</v>
      </c>
      <c r="I34" s="23" t="s">
        <v>473</v>
      </c>
      <c r="J34" s="31" t="s">
        <v>522</v>
      </c>
    </row>
    <row r="35" ht="42" customHeight="1" spans="1:10">
      <c r="A35" s="139" t="s">
        <v>456</v>
      </c>
      <c r="B35" s="23" t="s">
        <v>508</v>
      </c>
      <c r="C35" s="23" t="s">
        <v>468</v>
      </c>
      <c r="D35" s="23" t="s">
        <v>479</v>
      </c>
      <c r="E35" s="31" t="s">
        <v>489</v>
      </c>
      <c r="F35" s="23" t="s">
        <v>471</v>
      </c>
      <c r="G35" s="31" t="s">
        <v>476</v>
      </c>
      <c r="H35" s="23" t="s">
        <v>477</v>
      </c>
      <c r="I35" s="23" t="s">
        <v>473</v>
      </c>
      <c r="J35" s="31" t="s">
        <v>489</v>
      </c>
    </row>
    <row r="36" ht="42" customHeight="1" spans="1:10">
      <c r="A36" s="139"/>
      <c r="B36" s="23" t="s">
        <v>508</v>
      </c>
      <c r="C36" s="23" t="s">
        <v>485</v>
      </c>
      <c r="D36" s="23" t="s">
        <v>486</v>
      </c>
      <c r="E36" s="31" t="s">
        <v>490</v>
      </c>
      <c r="F36" s="23" t="s">
        <v>471</v>
      </c>
      <c r="G36" s="31" t="s">
        <v>476</v>
      </c>
      <c r="H36" s="23" t="s">
        <v>477</v>
      </c>
      <c r="I36" s="23" t="s">
        <v>473</v>
      </c>
      <c r="J36" s="31" t="s">
        <v>490</v>
      </c>
    </row>
    <row r="37" ht="42" customHeight="1" spans="1:10">
      <c r="A37" s="139"/>
      <c r="B37" s="23" t="s">
        <v>508</v>
      </c>
      <c r="C37" s="23" t="s">
        <v>491</v>
      </c>
      <c r="D37" s="23" t="s">
        <v>492</v>
      </c>
      <c r="E37" s="31" t="s">
        <v>493</v>
      </c>
      <c r="F37" s="23" t="s">
        <v>471</v>
      </c>
      <c r="G37" s="31" t="s">
        <v>506</v>
      </c>
      <c r="H37" s="23" t="s">
        <v>477</v>
      </c>
      <c r="I37" s="23" t="s">
        <v>473</v>
      </c>
      <c r="J37" s="31" t="s">
        <v>493</v>
      </c>
    </row>
    <row r="38" ht="42" customHeight="1" spans="1:10">
      <c r="A38" s="139"/>
      <c r="B38" s="23" t="s">
        <v>508</v>
      </c>
      <c r="C38" s="23" t="s">
        <v>494</v>
      </c>
      <c r="D38" s="23" t="s">
        <v>495</v>
      </c>
      <c r="E38" s="31" t="s">
        <v>509</v>
      </c>
      <c r="F38" s="23" t="s">
        <v>471</v>
      </c>
      <c r="G38" s="31" t="s">
        <v>476</v>
      </c>
      <c r="H38" s="23" t="s">
        <v>477</v>
      </c>
      <c r="I38" s="23" t="s">
        <v>473</v>
      </c>
      <c r="J38" s="31" t="s">
        <v>509</v>
      </c>
    </row>
    <row r="39" ht="42" customHeight="1" spans="1:10">
      <c r="A39" s="139" t="s">
        <v>366</v>
      </c>
      <c r="B39" s="23" t="s">
        <v>490</v>
      </c>
      <c r="C39" s="23" t="s">
        <v>468</v>
      </c>
      <c r="D39" s="23" t="s">
        <v>479</v>
      </c>
      <c r="E39" s="31" t="s">
        <v>489</v>
      </c>
      <c r="F39" s="23" t="s">
        <v>471</v>
      </c>
      <c r="G39" s="31" t="s">
        <v>476</v>
      </c>
      <c r="H39" s="23" t="s">
        <v>477</v>
      </c>
      <c r="I39" s="23" t="s">
        <v>473</v>
      </c>
      <c r="J39" s="31" t="s">
        <v>489</v>
      </c>
    </row>
    <row r="40" ht="42" customHeight="1" spans="1:10">
      <c r="A40" s="139"/>
      <c r="B40" s="23" t="s">
        <v>490</v>
      </c>
      <c r="C40" s="23" t="s">
        <v>485</v>
      </c>
      <c r="D40" s="23" t="s">
        <v>486</v>
      </c>
      <c r="E40" s="31" t="s">
        <v>490</v>
      </c>
      <c r="F40" s="23" t="s">
        <v>471</v>
      </c>
      <c r="G40" s="31" t="s">
        <v>476</v>
      </c>
      <c r="H40" s="23" t="s">
        <v>477</v>
      </c>
      <c r="I40" s="23" t="s">
        <v>473</v>
      </c>
      <c r="J40" s="31" t="s">
        <v>490</v>
      </c>
    </row>
    <row r="41" ht="42" customHeight="1" spans="1:10">
      <c r="A41" s="139"/>
      <c r="B41" s="23" t="s">
        <v>490</v>
      </c>
      <c r="C41" s="23" t="s">
        <v>491</v>
      </c>
      <c r="D41" s="23" t="s">
        <v>492</v>
      </c>
      <c r="E41" s="31" t="s">
        <v>493</v>
      </c>
      <c r="F41" s="23" t="s">
        <v>471</v>
      </c>
      <c r="G41" s="31" t="s">
        <v>506</v>
      </c>
      <c r="H41" s="23" t="s">
        <v>477</v>
      </c>
      <c r="I41" s="23" t="s">
        <v>473</v>
      </c>
      <c r="J41" s="31" t="s">
        <v>493</v>
      </c>
    </row>
    <row r="42" ht="42" customHeight="1" spans="1:10">
      <c r="A42" s="139"/>
      <c r="B42" s="23" t="s">
        <v>490</v>
      </c>
      <c r="C42" s="23" t="s">
        <v>494</v>
      </c>
      <c r="D42" s="23" t="s">
        <v>495</v>
      </c>
      <c r="E42" s="31" t="s">
        <v>509</v>
      </c>
      <c r="F42" s="23" t="s">
        <v>471</v>
      </c>
      <c r="G42" s="31" t="s">
        <v>476</v>
      </c>
      <c r="H42" s="23" t="s">
        <v>477</v>
      </c>
      <c r="I42" s="23" t="s">
        <v>473</v>
      </c>
      <c r="J42" s="31" t="s">
        <v>509</v>
      </c>
    </row>
    <row r="43" ht="42" customHeight="1" spans="1:10">
      <c r="A43" s="139" t="s">
        <v>372</v>
      </c>
      <c r="B43" s="23" t="s">
        <v>523</v>
      </c>
      <c r="C43" s="23" t="s">
        <v>468</v>
      </c>
      <c r="D43" s="23" t="s">
        <v>469</v>
      </c>
      <c r="E43" s="31" t="s">
        <v>524</v>
      </c>
      <c r="F43" s="23" t="s">
        <v>471</v>
      </c>
      <c r="G43" s="31" t="s">
        <v>525</v>
      </c>
      <c r="H43" s="23" t="s">
        <v>526</v>
      </c>
      <c r="I43" s="23" t="s">
        <v>473</v>
      </c>
      <c r="J43" s="31" t="s">
        <v>527</v>
      </c>
    </row>
    <row r="44" ht="42" customHeight="1" spans="1:10">
      <c r="A44" s="139"/>
      <c r="B44" s="23" t="s">
        <v>523</v>
      </c>
      <c r="C44" s="23" t="s">
        <v>468</v>
      </c>
      <c r="D44" s="23" t="s">
        <v>479</v>
      </c>
      <c r="E44" s="31" t="s">
        <v>528</v>
      </c>
      <c r="F44" s="23" t="s">
        <v>481</v>
      </c>
      <c r="G44" s="31" t="s">
        <v>525</v>
      </c>
      <c r="H44" s="23" t="s">
        <v>526</v>
      </c>
      <c r="I44" s="23" t="s">
        <v>473</v>
      </c>
      <c r="J44" s="31" t="s">
        <v>529</v>
      </c>
    </row>
    <row r="45" ht="42" customHeight="1" spans="1:10">
      <c r="A45" s="139"/>
      <c r="B45" s="23" t="s">
        <v>523</v>
      </c>
      <c r="C45" s="23" t="s">
        <v>485</v>
      </c>
      <c r="D45" s="23" t="s">
        <v>486</v>
      </c>
      <c r="E45" s="31" t="s">
        <v>530</v>
      </c>
      <c r="F45" s="23" t="s">
        <v>505</v>
      </c>
      <c r="G45" s="31" t="s">
        <v>521</v>
      </c>
      <c r="H45" s="23" t="s">
        <v>477</v>
      </c>
      <c r="I45" s="23" t="s">
        <v>473</v>
      </c>
      <c r="J45" s="31" t="s">
        <v>531</v>
      </c>
    </row>
    <row r="46" ht="42" customHeight="1" spans="1:10">
      <c r="A46" s="139"/>
      <c r="B46" s="23" t="s">
        <v>523</v>
      </c>
      <c r="C46" s="23" t="s">
        <v>491</v>
      </c>
      <c r="D46" s="23" t="s">
        <v>492</v>
      </c>
      <c r="E46" s="31" t="s">
        <v>532</v>
      </c>
      <c r="F46" s="23" t="s">
        <v>505</v>
      </c>
      <c r="G46" s="31" t="s">
        <v>521</v>
      </c>
      <c r="H46" s="23" t="s">
        <v>477</v>
      </c>
      <c r="I46" s="23" t="s">
        <v>473</v>
      </c>
      <c r="J46" s="31" t="s">
        <v>533</v>
      </c>
    </row>
    <row r="47" ht="42" customHeight="1" spans="1:10">
      <c r="A47" s="139" t="s">
        <v>423</v>
      </c>
      <c r="B47" s="23" t="s">
        <v>534</v>
      </c>
      <c r="C47" s="23" t="s">
        <v>468</v>
      </c>
      <c r="D47" s="23" t="s">
        <v>469</v>
      </c>
      <c r="E47" s="31" t="s">
        <v>535</v>
      </c>
      <c r="F47" s="23" t="s">
        <v>471</v>
      </c>
      <c r="G47" s="31" t="s">
        <v>536</v>
      </c>
      <c r="H47" s="23" t="s">
        <v>537</v>
      </c>
      <c r="I47" s="23" t="s">
        <v>473</v>
      </c>
      <c r="J47" s="31" t="s">
        <v>536</v>
      </c>
    </row>
    <row r="48" ht="42" customHeight="1" spans="1:10">
      <c r="A48" s="139"/>
      <c r="B48" s="23" t="s">
        <v>534</v>
      </c>
      <c r="C48" s="23" t="s">
        <v>468</v>
      </c>
      <c r="D48" s="23" t="s">
        <v>469</v>
      </c>
      <c r="E48" s="31" t="s">
        <v>538</v>
      </c>
      <c r="F48" s="23" t="s">
        <v>471</v>
      </c>
      <c r="G48" s="31" t="s">
        <v>536</v>
      </c>
      <c r="H48" s="23" t="s">
        <v>537</v>
      </c>
      <c r="I48" s="23" t="s">
        <v>473</v>
      </c>
      <c r="J48" s="31" t="s">
        <v>536</v>
      </c>
    </row>
    <row r="49" ht="42" customHeight="1" spans="1:10">
      <c r="A49" s="139"/>
      <c r="B49" s="23" t="s">
        <v>534</v>
      </c>
      <c r="C49" s="23" t="s">
        <v>468</v>
      </c>
      <c r="D49" s="23" t="s">
        <v>469</v>
      </c>
      <c r="E49" s="31" t="s">
        <v>539</v>
      </c>
      <c r="F49" s="23" t="s">
        <v>471</v>
      </c>
      <c r="G49" s="31" t="s">
        <v>540</v>
      </c>
      <c r="H49" s="23" t="s">
        <v>541</v>
      </c>
      <c r="I49" s="23" t="s">
        <v>473</v>
      </c>
      <c r="J49" s="31" t="s">
        <v>540</v>
      </c>
    </row>
    <row r="50" ht="42" customHeight="1" spans="1:10">
      <c r="A50" s="139"/>
      <c r="B50" s="23" t="s">
        <v>534</v>
      </c>
      <c r="C50" s="23" t="s">
        <v>468</v>
      </c>
      <c r="D50" s="23" t="s">
        <v>469</v>
      </c>
      <c r="E50" s="31" t="s">
        <v>542</v>
      </c>
      <c r="F50" s="23" t="s">
        <v>471</v>
      </c>
      <c r="G50" s="31" t="s">
        <v>543</v>
      </c>
      <c r="H50" s="23" t="s">
        <v>541</v>
      </c>
      <c r="I50" s="23" t="s">
        <v>473</v>
      </c>
      <c r="J50" s="31" t="s">
        <v>543</v>
      </c>
    </row>
    <row r="51" ht="42" customHeight="1" spans="1:10">
      <c r="A51" s="139"/>
      <c r="B51" s="23" t="s">
        <v>534</v>
      </c>
      <c r="C51" s="23" t="s">
        <v>468</v>
      </c>
      <c r="D51" s="23" t="s">
        <v>474</v>
      </c>
      <c r="E51" s="31" t="s">
        <v>544</v>
      </c>
      <c r="F51" s="23" t="s">
        <v>471</v>
      </c>
      <c r="G51" s="31" t="s">
        <v>545</v>
      </c>
      <c r="H51" s="23" t="s">
        <v>477</v>
      </c>
      <c r="I51" s="23" t="s">
        <v>473</v>
      </c>
      <c r="J51" s="31" t="s">
        <v>545</v>
      </c>
    </row>
    <row r="52" ht="42" customHeight="1" spans="1:10">
      <c r="A52" s="139"/>
      <c r="B52" s="23" t="s">
        <v>534</v>
      </c>
      <c r="C52" s="23" t="s">
        <v>468</v>
      </c>
      <c r="D52" s="23" t="s">
        <v>474</v>
      </c>
      <c r="E52" s="31" t="s">
        <v>546</v>
      </c>
      <c r="F52" s="23" t="s">
        <v>471</v>
      </c>
      <c r="G52" s="31" t="s">
        <v>545</v>
      </c>
      <c r="H52" s="23" t="s">
        <v>477</v>
      </c>
      <c r="I52" s="23" t="s">
        <v>473</v>
      </c>
      <c r="J52" s="31" t="s">
        <v>545</v>
      </c>
    </row>
    <row r="53" ht="42" customHeight="1" spans="1:10">
      <c r="A53" s="139"/>
      <c r="B53" s="23" t="s">
        <v>534</v>
      </c>
      <c r="C53" s="23" t="s">
        <v>468</v>
      </c>
      <c r="D53" s="23" t="s">
        <v>479</v>
      </c>
      <c r="E53" s="31" t="s">
        <v>547</v>
      </c>
      <c r="F53" s="23" t="s">
        <v>471</v>
      </c>
      <c r="G53" s="31" t="s">
        <v>548</v>
      </c>
      <c r="H53" s="23" t="s">
        <v>549</v>
      </c>
      <c r="I53" s="23" t="s">
        <v>473</v>
      </c>
      <c r="J53" s="31" t="s">
        <v>548</v>
      </c>
    </row>
    <row r="54" ht="42" customHeight="1" spans="1:10">
      <c r="A54" s="139"/>
      <c r="B54" s="23" t="s">
        <v>534</v>
      </c>
      <c r="C54" s="23" t="s">
        <v>468</v>
      </c>
      <c r="D54" s="23" t="s">
        <v>479</v>
      </c>
      <c r="E54" s="31" t="s">
        <v>550</v>
      </c>
      <c r="F54" s="23" t="s">
        <v>471</v>
      </c>
      <c r="G54" s="31" t="s">
        <v>551</v>
      </c>
      <c r="H54" s="23" t="s">
        <v>549</v>
      </c>
      <c r="I54" s="23" t="s">
        <v>473</v>
      </c>
      <c r="J54" s="31" t="s">
        <v>551</v>
      </c>
    </row>
    <row r="55" ht="42" customHeight="1" spans="1:10">
      <c r="A55" s="139"/>
      <c r="B55" s="23" t="s">
        <v>534</v>
      </c>
      <c r="C55" s="23" t="s">
        <v>468</v>
      </c>
      <c r="D55" s="23" t="s">
        <v>479</v>
      </c>
      <c r="E55" s="31" t="s">
        <v>552</v>
      </c>
      <c r="F55" s="23" t="s">
        <v>471</v>
      </c>
      <c r="G55" s="31" t="s">
        <v>553</v>
      </c>
      <c r="H55" s="23" t="s">
        <v>554</v>
      </c>
      <c r="I55" s="23" t="s">
        <v>473</v>
      </c>
      <c r="J55" s="31" t="s">
        <v>553</v>
      </c>
    </row>
    <row r="56" ht="42" customHeight="1" spans="1:10">
      <c r="A56" s="139"/>
      <c r="B56" s="23" t="s">
        <v>534</v>
      </c>
      <c r="C56" s="23" t="s">
        <v>485</v>
      </c>
      <c r="D56" s="23" t="s">
        <v>486</v>
      </c>
      <c r="E56" s="31" t="s">
        <v>555</v>
      </c>
      <c r="F56" s="23" t="s">
        <v>505</v>
      </c>
      <c r="G56" s="31" t="s">
        <v>556</v>
      </c>
      <c r="H56" s="23" t="s">
        <v>557</v>
      </c>
      <c r="I56" s="23" t="s">
        <v>473</v>
      </c>
      <c r="J56" s="31" t="s">
        <v>556</v>
      </c>
    </row>
    <row r="57" ht="42" customHeight="1" spans="1:10">
      <c r="A57" s="139"/>
      <c r="B57" s="23" t="s">
        <v>534</v>
      </c>
      <c r="C57" s="23" t="s">
        <v>485</v>
      </c>
      <c r="D57" s="23" t="s">
        <v>486</v>
      </c>
      <c r="E57" s="31" t="s">
        <v>558</v>
      </c>
      <c r="F57" s="23" t="s">
        <v>505</v>
      </c>
      <c r="G57" s="31" t="s">
        <v>559</v>
      </c>
      <c r="H57" s="23" t="s">
        <v>560</v>
      </c>
      <c r="I57" s="23" t="s">
        <v>473</v>
      </c>
      <c r="J57" s="31" t="s">
        <v>559</v>
      </c>
    </row>
    <row r="58" ht="42" customHeight="1" spans="1:10">
      <c r="A58" s="139"/>
      <c r="B58" s="23" t="s">
        <v>534</v>
      </c>
      <c r="C58" s="23" t="s">
        <v>485</v>
      </c>
      <c r="D58" s="23" t="s">
        <v>561</v>
      </c>
      <c r="E58" s="31" t="s">
        <v>562</v>
      </c>
      <c r="F58" s="23" t="s">
        <v>505</v>
      </c>
      <c r="G58" s="31" t="s">
        <v>563</v>
      </c>
      <c r="H58" s="23" t="s">
        <v>477</v>
      </c>
      <c r="I58" s="23" t="s">
        <v>473</v>
      </c>
      <c r="J58" s="31" t="s">
        <v>563</v>
      </c>
    </row>
    <row r="59" ht="42" customHeight="1" spans="1:10">
      <c r="A59" s="139"/>
      <c r="B59" s="23" t="s">
        <v>534</v>
      </c>
      <c r="C59" s="23" t="s">
        <v>485</v>
      </c>
      <c r="D59" s="23" t="s">
        <v>561</v>
      </c>
      <c r="E59" s="31" t="s">
        <v>564</v>
      </c>
      <c r="F59" s="23" t="s">
        <v>505</v>
      </c>
      <c r="G59" s="31" t="s">
        <v>563</v>
      </c>
      <c r="H59" s="23" t="s">
        <v>477</v>
      </c>
      <c r="I59" s="23" t="s">
        <v>473</v>
      </c>
      <c r="J59" s="31" t="s">
        <v>563</v>
      </c>
    </row>
    <row r="60" ht="42" customHeight="1" spans="1:10">
      <c r="A60" s="139"/>
      <c r="B60" s="23" t="s">
        <v>534</v>
      </c>
      <c r="C60" s="23" t="s">
        <v>491</v>
      </c>
      <c r="D60" s="23" t="s">
        <v>492</v>
      </c>
      <c r="E60" s="31" t="s">
        <v>565</v>
      </c>
      <c r="F60" s="23" t="s">
        <v>505</v>
      </c>
      <c r="G60" s="31" t="s">
        <v>563</v>
      </c>
      <c r="H60" s="23" t="s">
        <v>477</v>
      </c>
      <c r="I60" s="23" t="s">
        <v>473</v>
      </c>
      <c r="J60" s="31" t="s">
        <v>563</v>
      </c>
    </row>
    <row r="61" ht="42" customHeight="1" spans="1:10">
      <c r="A61" s="139" t="s">
        <v>368</v>
      </c>
      <c r="B61" s="23" t="s">
        <v>566</v>
      </c>
      <c r="C61" s="23" t="s">
        <v>468</v>
      </c>
      <c r="D61" s="23" t="s">
        <v>469</v>
      </c>
      <c r="E61" s="31" t="s">
        <v>567</v>
      </c>
      <c r="F61" s="23" t="s">
        <v>471</v>
      </c>
      <c r="G61" s="31" t="s">
        <v>568</v>
      </c>
      <c r="H61" s="23" t="s">
        <v>500</v>
      </c>
      <c r="I61" s="23" t="s">
        <v>473</v>
      </c>
      <c r="J61" s="31" t="s">
        <v>569</v>
      </c>
    </row>
    <row r="62" ht="42" customHeight="1" spans="1:10">
      <c r="A62" s="139"/>
      <c r="B62" s="23" t="s">
        <v>566</v>
      </c>
      <c r="C62" s="23" t="s">
        <v>485</v>
      </c>
      <c r="D62" s="23" t="s">
        <v>486</v>
      </c>
      <c r="E62" s="31" t="s">
        <v>570</v>
      </c>
      <c r="F62" s="23" t="s">
        <v>505</v>
      </c>
      <c r="G62" s="31" t="s">
        <v>506</v>
      </c>
      <c r="H62" s="23" t="s">
        <v>477</v>
      </c>
      <c r="I62" s="23" t="s">
        <v>473</v>
      </c>
      <c r="J62" s="31" t="s">
        <v>571</v>
      </c>
    </row>
    <row r="63" ht="42" customHeight="1" spans="1:10">
      <c r="A63" s="139"/>
      <c r="B63" s="23" t="s">
        <v>566</v>
      </c>
      <c r="C63" s="23" t="s">
        <v>491</v>
      </c>
      <c r="D63" s="23" t="s">
        <v>492</v>
      </c>
      <c r="E63" s="31" t="s">
        <v>572</v>
      </c>
      <c r="F63" s="23" t="s">
        <v>505</v>
      </c>
      <c r="G63" s="31" t="s">
        <v>521</v>
      </c>
      <c r="H63" s="23" t="s">
        <v>477</v>
      </c>
      <c r="I63" s="23" t="s">
        <v>473</v>
      </c>
      <c r="J63" s="31" t="s">
        <v>573</v>
      </c>
    </row>
  </sheetData>
  <mergeCells count="26">
    <mergeCell ref="A3:J3"/>
    <mergeCell ref="A4:H4"/>
    <mergeCell ref="A8:A11"/>
    <mergeCell ref="A12:A15"/>
    <mergeCell ref="A16:A18"/>
    <mergeCell ref="A19:A22"/>
    <mergeCell ref="A23:A26"/>
    <mergeCell ref="A27:A30"/>
    <mergeCell ref="A31:A34"/>
    <mergeCell ref="A35:A38"/>
    <mergeCell ref="A39:A42"/>
    <mergeCell ref="A43:A46"/>
    <mergeCell ref="A47:A60"/>
    <mergeCell ref="A61:A63"/>
    <mergeCell ref="B8:B11"/>
    <mergeCell ref="B12:B15"/>
    <mergeCell ref="B16:B18"/>
    <mergeCell ref="B19:B22"/>
    <mergeCell ref="B23:B26"/>
    <mergeCell ref="B27:B30"/>
    <mergeCell ref="B31:B34"/>
    <mergeCell ref="B35:B38"/>
    <mergeCell ref="B39:B42"/>
    <mergeCell ref="B43:B46"/>
    <mergeCell ref="B47:B60"/>
    <mergeCell ref="B61:B6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2025-02-06T07:09:00Z</dcterms:created>
  <dcterms:modified xsi:type="dcterms:W3CDTF">2026-03-16T08:57:45Z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2052-12.1.0.15336</vt:lpwstr>
  </property>
</Properties>
</file>