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255" tabRatio="894" firstSheet="9" activeTab="16"/>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县对下转移支付预算表09-1" sheetId="13" r:id="rId13"/>
    <sheet name="县对下转移支付绩效目标表09-2" sheetId="14" r:id="rId14"/>
    <sheet name="新增资产配置表10" sheetId="15" r:id="rId15"/>
    <sheet name="上级转移支付补助项目支出预算表11" sheetId="16" r:id="rId16"/>
    <sheet name="部门项目中期规划预算表12" sheetId="17" r:id="rId17"/>
  </sheets>
  <definedNames>
    <definedName name="_xlnm.Print_Titles" localSheetId="0">'部门财务收支预算总表01-1'!$A:$A,'部门财务收支预算总表01-1'!$1:$1</definedName>
    <definedName name="_xlnm.Print_Titles" localSheetId="1">'部门收入预算表01-2'!$A:$A,'部门收入预算表01-2'!$1:$1</definedName>
    <definedName name="_xlnm.Print_Titles" localSheetId="2">'部门支出预算表01-3'!$A:$A,'部门支出预算表01-3'!$1:$1</definedName>
    <definedName name="_xlnm.Print_Titles" localSheetId="3">'部门财政拨款收支预算总表02-1'!$A:$A,'部门财政拨款收支预算总表02-1'!$1:$1</definedName>
    <definedName name="_xlnm.Print_Titles" localSheetId="4">'一般公共预算支出预算表02-2'!$A:$A,'一般公共预算支出预算表02-2'!$1:$5</definedName>
    <definedName name="_xlnm.Print_Titles" localSheetId="5">一般公共预算“三公”经费支出预算表03!$A:$A,一般公共预算“三公”经费支出预算表03!$1:$1</definedName>
    <definedName name="_xlnm.Print_Titles" localSheetId="6">部门基本支出预算表04!$A:$A,部门基本支出预算表04!$1:$1</definedName>
    <definedName name="_xlnm.Print_Titles" localSheetId="7">'部门项目支出预算表05-1'!$A:$A,'部门项目支出预算表05-1'!$1:$1</definedName>
    <definedName name="_xlnm.Print_Titles" localSheetId="8">'部门项目支出绩效目标表05-2'!$A:$A,'部门项目支出绩效目标表05-2'!$1:$1</definedName>
    <definedName name="_xlnm.Print_Titles" localSheetId="9">部门政府性基金预算支出预算表06!$A:$A,部门政府性基金预算支出预算表06!$1:$6</definedName>
    <definedName name="_xlnm.Print_Titles" localSheetId="10">部门政府采购预算表07!$A:$A,部门政府采购预算表07!$1:$1</definedName>
    <definedName name="_xlnm.Print_Titles" localSheetId="11">部门政府购买服务预算表08!$A:$A,部门政府购买服务预算表08!$1:$1</definedName>
    <definedName name="_xlnm.Print_Titles" localSheetId="12">'县对下转移支付预算表09-1'!$A:$A,'县对下转移支付预算表09-1'!$1:$1</definedName>
    <definedName name="_xlnm.Print_Titles" localSheetId="13">'县对下转移支付绩效目标表09-2'!$A:$A,'县对下转移支付绩效目标表09-2'!$1:$1</definedName>
    <definedName name="_xlnm.Print_Titles" localSheetId="14">新增资产配置表10!$A:$A,新增资产配置表10!$1:$1</definedName>
    <definedName name="_xlnm.Print_Titles" localSheetId="15">上级转移支付补助项目支出预算表11!$A:$A,上级转移支付补助项目支出预算表11!$1:$1</definedName>
    <definedName name="_xlnm.Print_Titles" localSheetId="16">部门项目中期规划预算表12!$A:$A,部门项目中期规划预算表12!$1:$1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<sst xmlns="http://schemas.openxmlformats.org/spreadsheetml/2006/main" count="2167" uniqueCount="744">
  <si>
    <t>预算01-1表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</si>
  <si>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</si>
  <si>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</si>
  <si>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</si>
  <si>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</si>
  <si>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</si>
  <si>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</si>
  <si>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</si>
  <si>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</si>
  <si>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</si>
  <si>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</si>
  <si>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</si>
  <si>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</si>
  <si>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</si>
  <si>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</si>
  <si>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</si>
  <si>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</si>
  <si>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</si>
  <si>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</si>
  <si>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</si>
  <si>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</si>
  <si>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</si>
  <si>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</si>
  <si>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</si>
  <si>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</si>
  <si>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</si>
  <si>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</si>
  <si>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</si>
  <si>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</si>
  <si>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</si>
  <si>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</si>
  <si>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</si>
  <si>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</si>
  <si>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</si>
  <si>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</si>
  <si>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</si>
  <si>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</si>
  <si>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</si>
  <si>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</si>
  <si>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</si>
  <si>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</si>
  <si>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</si>
  <si>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</si>
  <si>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</si>
  <si>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</si>
  <si>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</si>
  <si>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</si>
  <si>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</si>
  <si>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</si>
  <si>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</si>
  <si>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</si>
  <si>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</si>
  <si>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</si>
  <si>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</si>
  <si>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</si>
  <si>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</si>
  <si>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</si>
  <si>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</si>
  <si>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</si>
  <si>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</si>
  <si>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</si>
  <si>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</si>
  <si>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</si>
  <si>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</si>
  <si>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</si>
  <si>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</si>
  <si>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</si>
  <si>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</si>
  <si>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</si>
  <si>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寻甸回族彝族自治县民政局</t>
  </si>
  <si>
    <t>预算01-3表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</si>
  <si>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</si>
  <si>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</si>
  <si>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</si>
  <si>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</si>
  <si>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</si>
  <si>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</si>
  <si>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</si>
  <si>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</si>
  <si>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</si>
  <si>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</si>
  <si>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</si>
  <si>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</si>
  <si>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7</t>
  </si>
  <si>
    <t>8</t>
  </si>
  <si>
    <t>9</t>
  </si>
  <si>
    <t>10</t>
  </si>
  <si>
    <t>11</t>
  </si>
  <si>
    <t>12</t>
  </si>
  <si>
    <t>13</t>
  </si>
  <si>
    <t>14</t>
  </si>
  <si>
    <t>15</t>
  </si>
  <si>
    <t>201</t>
  </si>
  <si>
    <t>一般公共服务支出</t>
  </si>
  <si>
    <t>20132</t>
  </si>
  <si>
    <t>组织事务</t>
  </si>
  <si>
    <t>2013201</t>
  </si>
  <si>
    <t>行政运行</t>
  </si>
  <si>
    <t>208</t>
  </si>
  <si>
    <t>社会保障和就业支出</t>
  </si>
  <si>
    <t>20802</t>
  </si>
  <si>
    <t>民政管理事务</t>
  </si>
  <si>
    <t>2080201</t>
  </si>
  <si>
    <t>20805</t>
  </si>
  <si>
    <t>行政事业单位养老支出</t>
  </si>
  <si>
    <t>2080501</t>
  </si>
  <si>
    <t>行政单位离退休</t>
  </si>
  <si>
    <t>2080505</t>
  </si>
  <si>
    <t>机关事业单位基本养老保险缴费支出</t>
  </si>
  <si>
    <t>2080506</t>
  </si>
  <si>
    <t>机关事业单位职业年金缴费支出</t>
  </si>
  <si>
    <t>2080599</t>
  </si>
  <si>
    <t>其他行政事业单位养老支出</t>
  </si>
  <si>
    <t>20808</t>
  </si>
  <si>
    <t>抚恤</t>
  </si>
  <si>
    <t>2080801</t>
  </si>
  <si>
    <t>死亡抚恤</t>
  </si>
  <si>
    <t>20810</t>
  </si>
  <si>
    <t>社会福利</t>
  </si>
  <si>
    <t>2081001</t>
  </si>
  <si>
    <t>儿童福利</t>
  </si>
  <si>
    <t>2081002</t>
  </si>
  <si>
    <t>老年福利</t>
  </si>
  <si>
    <t>2081004</t>
  </si>
  <si>
    <t>殡葬</t>
  </si>
  <si>
    <t>20811</t>
  </si>
  <si>
    <t>残疾人事业</t>
  </si>
  <si>
    <t>2081107</t>
  </si>
  <si>
    <t>残疾人生活和护理补贴</t>
  </si>
  <si>
    <t>20819</t>
  </si>
  <si>
    <t>最低生活保障</t>
  </si>
  <si>
    <t>2081901</t>
  </si>
  <si>
    <t>城市最低生活保障金支出</t>
  </si>
  <si>
    <t>2081902</t>
  </si>
  <si>
    <t>农村最低生活保障金支出</t>
  </si>
  <si>
    <t>20820</t>
  </si>
  <si>
    <t>临时救助</t>
  </si>
  <si>
    <t>2082001</t>
  </si>
  <si>
    <t>临时救助支出</t>
  </si>
  <si>
    <t>20821</t>
  </si>
  <si>
    <t>特困人员救助供养</t>
  </si>
  <si>
    <t>2082101</t>
  </si>
  <si>
    <t>城市特困人员救助供养支出</t>
  </si>
  <si>
    <t>2082102</t>
  </si>
  <si>
    <t>农村特困人员救助供养支出</t>
  </si>
  <si>
    <t>20825</t>
  </si>
  <si>
    <t>其他生活救助</t>
  </si>
  <si>
    <t>2082502</t>
  </si>
  <si>
    <t>其他农村生活救助</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</si>
  <si>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</si>
  <si>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</si>
  <si>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</si>
  <si>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</si>
  <si>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</si>
  <si>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</si>
  <si>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</si>
  <si>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</si>
  <si>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</si>
  <si>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</si>
  <si>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</si>
  <si>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</si>
  <si>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</si>
  <si>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</si>
  <si>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</si>
  <si>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</si>
  <si>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</si>
  <si>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</si>
  <si>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预算02-1表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</si>
  <si>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</si>
  <si>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</si>
  <si>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</si>
  <si>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</si>
  <si>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</si>
  <si>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</si>
  <si>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</si>
  <si>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</si>
  <si>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</si>
  <si>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</si>
  <si>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</si>
  <si>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</si>
  <si>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</si>
  <si>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</si>
  <si>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</si>
  <si>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</si>
  <si>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</si>
  <si>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</si>
  <si>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</si>
  <si>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</si>
  <si>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</si>
  <si>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</si>
  <si>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</si>
  <si>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</si>
  <si>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</si>
  <si>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</si>
  <si>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</si>
  <si>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</si>
  <si>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</si>
  <si>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</si>
  <si>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</si>
  <si>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</si>
  <si>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</si>
  <si>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</si>
  <si>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部门预算支出功能分类科目</t>
  </si>
  <si>
    <t>人员经费</t>
  </si>
  <si>
    <t>公用经费</t>
  </si>
  <si>
    <t>3</t>
  </si>
  <si>
    <t>4</t>
  </si>
  <si>
    <t>5</t>
  </si>
  <si>
    <t>6</t>
  </si>
  <si>
    <t>合  计</t>
  </si>
  <si>
    <t>预算03表</t>
  </si>
  <si>
    <t>“三公”经费合计</t>
  </si>
  <si>
    <t>因公出国（境）费</t>
  </si>
  <si>
    <t>公务用车购置及运行费</t>
  </si>
  <si>
    <t>公务接待费</t>
  </si>
  <si>
    <t>公务用车购置费</t>
  </si>
  <si>
    <t>公务用车运行费</t>
  </si>
  <si>
    <t>预算04表</t>
  </si>
  <si>
    <t>主管部门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</si>
  <si>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</si>
  <si>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</si>
  <si>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</si>
  <si>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</si>
  <si>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</si>
  <si>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</si>
  <si>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</si>
  <si>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</si>
  <si>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</si>
  <si>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</si>
  <si>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</si>
  <si>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</si>
  <si>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</si>
  <si>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</si>
  <si>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</si>
  <si>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</si>
  <si>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已预拨</t>
  </si>
  <si>
    <t>530129210000000003662</t>
  </si>
  <si>
    <t>行政人员支出工资</t>
  </si>
  <si>
    <t>30101</t>
  </si>
  <si>
    <t>基本工资</t>
  </si>
  <si>
    <t>30102</t>
  </si>
  <si>
    <t>津贴补贴</t>
  </si>
  <si>
    <t>30103</t>
  </si>
  <si>
    <t>奖金</t>
  </si>
  <si>
    <t>530129210000000003663</t>
  </si>
  <si>
    <t>事业人员支出工资</t>
  </si>
  <si>
    <t>30107</t>
  </si>
  <si>
    <t>绩效工资</t>
  </si>
  <si>
    <t>530129210000000003664</t>
  </si>
  <si>
    <t>社会保障缴费</t>
  </si>
  <si>
    <t>30108</t>
  </si>
  <si>
    <t>机关事业单位基本养老保险缴费</t>
  </si>
  <si>
    <t>30109</t>
  </si>
  <si>
    <t>职业年金缴费</t>
  </si>
  <si>
    <t>30110</t>
  </si>
  <si>
    <t>职工基本医疗保险缴费</t>
  </si>
  <si>
    <t>30111</t>
  </si>
  <si>
    <t>公务员医疗补助缴费</t>
  </si>
  <si>
    <t>30112</t>
  </si>
  <si>
    <t>其他社会保障缴费</t>
  </si>
  <si>
    <t>530129210000000003665</t>
  </si>
  <si>
    <t>30113</t>
  </si>
  <si>
    <t>530129210000000003667</t>
  </si>
  <si>
    <t>公车购置及运维费</t>
  </si>
  <si>
    <t>30231</t>
  </si>
  <si>
    <t>公务用车运行维护费</t>
  </si>
  <si>
    <t>530129210000000003668</t>
  </si>
  <si>
    <t>公务交通补贴</t>
  </si>
  <si>
    <t>30239</t>
  </si>
  <si>
    <t>其他交通费用</t>
  </si>
  <si>
    <t>530129210000000003669</t>
  </si>
  <si>
    <t>工会经费</t>
  </si>
  <si>
    <t>30228</t>
  </si>
  <si>
    <t>530129210000000003670</t>
  </si>
  <si>
    <t>一般公用经费支出</t>
  </si>
  <si>
    <t>30201</t>
  </si>
  <si>
    <t>办公费</t>
  </si>
  <si>
    <t>30211</t>
  </si>
  <si>
    <t>差旅费</t>
  </si>
  <si>
    <t>30299</t>
  </si>
  <si>
    <t>其他商品和服务支出</t>
  </si>
  <si>
    <t>530129231100001441520</t>
  </si>
  <si>
    <t>行政人员绩效奖励</t>
  </si>
  <si>
    <t>530129231100001441522</t>
  </si>
  <si>
    <t>事业人员绩效奖励</t>
  </si>
  <si>
    <t>530129261100005133056</t>
  </si>
  <si>
    <t>30217</t>
  </si>
  <si>
    <t>530129261100005133494</t>
  </si>
  <si>
    <t>未在工资统发人员绩效工资</t>
  </si>
  <si>
    <t>530129261100005136298</t>
  </si>
  <si>
    <t>其他特殊商品服务支出</t>
  </si>
  <si>
    <t>预算05-1表</t>
  </si>
  <si>
    <t>项目分类</t>
  </si>
  <si>
    <t>项目单位</t>
  </si>
  <si>
    <t>经济科目编码</t>
  </si>
  <si>
    <t>经济科目名称</t>
  </si>
  <si>
    <t>本年拨款</t>
  </si>
  <si>
    <t>其中：本次下达</t>
  </si>
  <si>
    <t>对个人和家庭的补助</t>
  </si>
  <si>
    <t>530129261100005127374</t>
  </si>
  <si>
    <t>遗属补助资金</t>
  </si>
  <si>
    <t>30305</t>
  </si>
  <si>
    <t>生活补助</t>
  </si>
  <si>
    <t>其他公用支出</t>
  </si>
  <si>
    <t>530129261100005121924</t>
  </si>
  <si>
    <t>社会救助工作专项经费</t>
  </si>
  <si>
    <t>专项业务类</t>
  </si>
  <si>
    <t>530129261100005118285</t>
  </si>
  <si>
    <t>殡仪馆项目收购经费</t>
  </si>
  <si>
    <t>31001</t>
  </si>
  <si>
    <t>房屋建筑物购建</t>
  </si>
  <si>
    <t>530129261100005121411</t>
  </si>
  <si>
    <t>2026年乡镇及村（社区）“两委”换届选举工作（当选证书制作费）经费</t>
  </si>
  <si>
    <t>530129261100005143913</t>
  </si>
  <si>
    <t>婚姻宣传工作经费</t>
  </si>
  <si>
    <t>民生类</t>
  </si>
  <si>
    <t>530129261100005121654</t>
  </si>
  <si>
    <t>2026年社会福利院运转专项资金</t>
  </si>
  <si>
    <t>530129261100005121740</t>
  </si>
  <si>
    <t>揭批查运动和两案审理刑满释放人员生活困难补助经费</t>
  </si>
  <si>
    <t>530129261100005121768</t>
  </si>
  <si>
    <t>精简退职人员生活补助经费</t>
  </si>
  <si>
    <t>530129261100005121774</t>
  </si>
  <si>
    <t>原小乡干部生活补助经费</t>
  </si>
  <si>
    <t>530129261100005121800</t>
  </si>
  <si>
    <t>遗体火化补助专项资金</t>
  </si>
  <si>
    <t>530129261100005121847</t>
  </si>
  <si>
    <t>2026年县级残疾人生活和护理两项补贴资金</t>
  </si>
  <si>
    <t>530129261100005121859</t>
  </si>
  <si>
    <t>2026年县级困难群众救助资金</t>
  </si>
  <si>
    <t>30306</t>
  </si>
  <si>
    <t>救济费</t>
  </si>
  <si>
    <t>530129261100005121889</t>
  </si>
  <si>
    <t>2026年县级老年人高龄补贴资金</t>
  </si>
  <si>
    <t>530129261100005230175</t>
  </si>
  <si>
    <t>昆财社〔2025〕186号提前下达2026年中央困难群众救助补助资金</t>
  </si>
  <si>
    <t>事业发展类</t>
  </si>
  <si>
    <t>530129261100005121725</t>
  </si>
  <si>
    <t>2026年永乐老年体育健身艺术团活动专项经费</t>
  </si>
  <si>
    <t>预算05-2表</t>
  </si>
  <si>
    <t>项目年度绩效目标</t>
  </si>
  <si>
    <t>一级指标</t>
  </si>
  <si>
    <t>二级指标</t>
  </si>
  <si>
    <t>三级指标</t>
  </si>
  <si>
    <t>指标性质</t>
  </si>
  <si>
    <t>指标值</t>
  </si>
  <si>
    <t>度量单位</t>
  </si>
  <si>
    <t>指标属性</t>
  </si>
  <si>
    <t>指标内容</t>
  </si>
  <si>
    <t>高龄津贴按照“低标准、广覆盖、保基本、多层次、可持续”的总体要求，为80周岁以上的老年人发放津贴，建立保障高龄老年人基本生活需求长效机制。2021年度按照80到89岁每人每月60元，90到99岁每人每月120元，100岁以上每人每月500元标准发放补贴。</t>
  </si>
  <si>
    <t>产出指标</t>
  </si>
  <si>
    <t>数量指标</t>
  </si>
  <si>
    <t>实施一卡通发放人数</t>
  </si>
  <si>
    <t>=</t>
  </si>
  <si>
    <t>所有申请高龄津贴的户籍老年人</t>
  </si>
  <si>
    <t>定性指标</t>
  </si>
  <si>
    <t>反映实施一卡通发放人数</t>
  </si>
  <si>
    <t>质量指标</t>
  </si>
  <si>
    <t>高龄津贴补助对象覆盖率</t>
  </si>
  <si>
    <t>&gt;=</t>
  </si>
  <si>
    <t>95</t>
  </si>
  <si>
    <t>%</t>
  </si>
  <si>
    <t>定量指标</t>
  </si>
  <si>
    <t>反映高龄津贴补助对象覆盖率</t>
  </si>
  <si>
    <t>津贴发放标准达标率</t>
  </si>
  <si>
    <t>100</t>
  </si>
  <si>
    <t>反映津贴发放标准达标率</t>
  </si>
  <si>
    <t>时效指标</t>
  </si>
  <si>
    <t>津贴发放时间</t>
  </si>
  <si>
    <t xml:space="preserve"> 按月发放</t>
  </si>
  <si>
    <t>反映按月频率，周期</t>
  </si>
  <si>
    <t>效益指标</t>
  </si>
  <si>
    <t>社会效益</t>
  </si>
  <si>
    <t>项目受益人数</t>
  </si>
  <si>
    <t>覆盖全部符合条件的户籍老年人</t>
  </si>
  <si>
    <t>反映项目受益对象人数</t>
  </si>
  <si>
    <t>津贴发放对象对政策的知晓度</t>
  </si>
  <si>
    <t>反映津贴发放对象对政策的知晓度</t>
  </si>
  <si>
    <t>满意度指标</t>
  </si>
  <si>
    <t>服务对象满意度</t>
  </si>
  <si>
    <t>高龄津贴受益对象满意度</t>
  </si>
  <si>
    <t>反映高龄津贴受益对象满意度</t>
  </si>
  <si>
    <t>1.各级人民政府应对特困人员供养服务机构运转经费给予补贴，补贴标准为每集中供养1名特困人员每年补贴720元，扣除省级补助外，市，县（市）区按比例分级承担，具体为：东川区、禄劝县、寻甸县按市级承担80%，县（市）区承担20%。
2.特困人员供养服务机构服务人员原则上按照工作服务人员与特困供养人员数量1:10配备，其中，对于生活不能自理的失能、半失能特困人员分别按照1:3、1:6配备。各县（市）、区人民政府应当保障特困人员供养服务机构工作服务人员的薪酬待遇，并参加相应的社会保险。公建特困人员供养服务机构聘用的工作人员薪酬待遇标准，扣除单位代缴的社会保险金外，应按照不低于当地最低工资标准的150%给予保障，并实行年度动态调整，所需资金由同级财政承担；市级福利机构按原资金补助渠道执行。</t>
  </si>
  <si>
    <t>特困供养人数（人次）</t>
  </si>
  <si>
    <t>160</t>
  </si>
  <si>
    <t>人次</t>
  </si>
  <si>
    <t>反映应保尽保对象的人数（人次）情况。</t>
  </si>
  <si>
    <t>特困供养人员生活质量</t>
  </si>
  <si>
    <t xml:space="preserve">	 逐步提高</t>
  </si>
  <si>
    <t>反映特困供养对象认定的准确情况。 特困供养对象认定准确率=抽检符合标准的救助对象数/抽检实际救助对象数*100%</t>
  </si>
  <si>
    <t>政策知晓率</t>
  </si>
  <si>
    <t>反映特困供养政策的宣传效果情况。 政策知晓率=调查中救助政策知晓人数/调查总人数*100%</t>
  </si>
  <si>
    <t>特困供养人员对象满意度</t>
  </si>
  <si>
    <t>90</t>
  </si>
  <si>
    <t>反映获特困供养对象的满意程度。 特困供养对象满意度=调查中满意和较满意的获救助人员数/调查总人数*100%</t>
  </si>
  <si>
    <t>按时发放揭批查运动和两案审理刑满释放人员生活困难补助</t>
  </si>
  <si>
    <t>获补对象数</t>
  </si>
  <si>
    <t>人</t>
  </si>
  <si>
    <t>反映获补助人员、企业的数量情况，也适用补贴、资助等形式的补助。</t>
  </si>
  <si>
    <t>获补对象准确率</t>
  </si>
  <si>
    <t xml:space="preserve">	
反映获补助对象认定的准确性情况。 获补对象准确率=抽检符合标准的补助对象数/抽检实际补助对象数*100%</t>
  </si>
  <si>
    <t>补助社会化发放率</t>
  </si>
  <si>
    <t>反映补助资金社会化发放的比例情况。 补助社会化发放率=采用社会化发放的补助资金数/发放补助资金总额*100%</t>
  </si>
  <si>
    <t>发放及时率</t>
  </si>
  <si>
    <t>反映发放单位及时发放补助资金的情况。 发放及时率=在时限内发放资金/应发放资金*100%</t>
  </si>
  <si>
    <t>反映补助政策的宣传效果情况。 政策知晓率=调查中补助政策知晓人数/调查总人数*100%</t>
  </si>
  <si>
    <t>生活状况改善</t>
  </si>
  <si>
    <t xml:space="preserve"> 生活水平有所提高</t>
  </si>
  <si>
    <t>反映补助促进受助对象生活状况改善的情况。</t>
  </si>
  <si>
    <t>受益对象满意度</t>
  </si>
  <si>
    <t>85</t>
  </si>
  <si>
    <t>反映获补助受益对象的满意程度。</t>
  </si>
  <si>
    <t>1.落实好购买服务加强基层社会救助经办服务能力工作，制定出台相应的工作制度措施，加强购买服务日常管理和年度绩效考评工作，促使购买服务人员重点是专职民政事务员认真履职，特别是在救助对象主动发现、救助对象精准认定、救助对象的动态管理、特困人员自理能力评估、以及社会救助政策法规宣传等方面发挥积极作用。
2.县民政局社会救助部门和乡镇（街道办事处）民政工作机构，在按规定足额配备在编工作人员后仍不能满足救助工作需要的，按政府采购相关规定，通过政府购买社会服务充实加强基层社会救助力量。</t>
  </si>
  <si>
    <t>社会救助对象入户调查次数</t>
  </si>
  <si>
    <t>40</t>
  </si>
  <si>
    <t>次</t>
  </si>
  <si>
    <t>反映社会救助对象入户调查情况</t>
  </si>
  <si>
    <t>组织社会救助相关培训期数</t>
  </si>
  <si>
    <t>1.0</t>
  </si>
  <si>
    <t>反映组织社会救助相关培训次数</t>
  </si>
  <si>
    <t>社会救助人次</t>
  </si>
  <si>
    <t>反映预算部门（单位）开展社会救助人次。</t>
  </si>
  <si>
    <t>社会救助合规率</t>
  </si>
  <si>
    <t>反映预算部门（单位）组织开展各类培训中参训人员的出勤情况。 培训出勤率=（实际出勤学员数量/参加培训学员数量）*100%。</t>
  </si>
  <si>
    <t>人均培训标准</t>
  </si>
  <si>
    <t>&lt;=</t>
  </si>
  <si>
    <t>200</t>
  </si>
  <si>
    <t>元/人</t>
  </si>
  <si>
    <t>反映预算部门（单位）组织开展各类培训中除师资费以外的人均培训费控制情况。</t>
  </si>
  <si>
    <t>社会救助政策知晓率</t>
  </si>
  <si>
    <t>反映社会救助政策知晓率情况。</t>
  </si>
  <si>
    <t>成本指标</t>
  </si>
  <si>
    <t>经济成本指标</t>
  </si>
  <si>
    <t>参训人员及救助对象满意度</t>
  </si>
  <si>
    <t>反映参训人员对培训内容、讲师授课、课程设置和培训效果等的满意度。 参训人员满意度=（对培训整体满意的参训人数/参训总人数）*100%</t>
  </si>
  <si>
    <t>按时发放符合领取遗属补助的资金</t>
  </si>
  <si>
    <t>领取遗属补助对象人数</t>
  </si>
  <si>
    <t>反映领取遗属补助对象人数情况</t>
  </si>
  <si>
    <t>发放补助标准</t>
  </si>
  <si>
    <t>832</t>
  </si>
  <si>
    <t>元/人*月</t>
  </si>
  <si>
    <t>反映发放补助标准</t>
  </si>
  <si>
    <t>提高补助对象的生活水平</t>
  </si>
  <si>
    <t>有所提高</t>
  </si>
  <si>
    <t>反映对补助象生活水平的影响</t>
  </si>
  <si>
    <t>服务对象的满意度</t>
  </si>
  <si>
    <t>反映服务对象的满意程度</t>
  </si>
  <si>
    <t>根据《云南省民政厅关于做好停征婚姻和收养登记费有关工作的通知》（云民办函〔2017〕4号）文件要求，从2017年4月1日起停征婚姻登记费，停征后证书由云南省民政厅统一招标印制，费用由同级财政预算予以保障。</t>
  </si>
  <si>
    <t>结婚、离婚证书制作数量</t>
  </si>
  <si>
    <t>5000</t>
  </si>
  <si>
    <t>本</t>
  </si>
  <si>
    <t>反映结婚、离婚证书制作数量</t>
  </si>
  <si>
    <t>婚姻相关宣传资料制作</t>
  </si>
  <si>
    <t>10000</t>
  </si>
  <si>
    <t>册</t>
  </si>
  <si>
    <t>反映婚姻相关宣传资料数量</t>
  </si>
  <si>
    <t>开展集体婚礼活动</t>
  </si>
  <si>
    <t>次/年</t>
  </si>
  <si>
    <t>反映集体婚礼开展次顺</t>
  </si>
  <si>
    <t>反映政策宣传力度</t>
  </si>
  <si>
    <t>反映受益对象满意度</t>
  </si>
  <si>
    <t>1.规范城乡低保政策实施，合理确定保障标准，使低保对象基本生活得到有效保障。
2.统筹城乡特困人员救助供养工作，合理确定保障标准。
3.规范实施临时救助政策，实现及时高效、解急救难。
4.为生活无着落流浪乞讨人员提供临时食宿、疾病救治、协助返回等救助，妥善安置
返乡受助人员。
5.规范实施农村留守儿童关爱服务和困境儿童保障相关政策，使农村留守儿童和困境儿
童得到更加精准化专业服务和基本生活保障。
6.引导提高孤儿生活保障水平，孤儿生活保障政策规范高效实施，使孤儿、艾滋病病毒
感染儿童以及事实无人抚养儿童基本生活得到保障。</t>
  </si>
  <si>
    <t>低保对象人数</t>
  </si>
  <si>
    <t>应保尽保</t>
  </si>
  <si>
    <t>反映低保对象人数情况</t>
  </si>
  <si>
    <t>临时救助人次</t>
  </si>
  <si>
    <t>应救尽救</t>
  </si>
  <si>
    <t>反映临时救助人次情况</t>
  </si>
  <si>
    <t>救助的流浪乞讨人员救助率</t>
  </si>
  <si>
    <t>反映救助的流浪乞讨人员救助率</t>
  </si>
  <si>
    <t>农村留守儿童、困境儿童纳入监测范围率</t>
  </si>
  <si>
    <t>≥85%</t>
  </si>
  <si>
    <t>反映农村留守儿童、困境儿童纳入监测范围率</t>
  </si>
  <si>
    <t>城乡低保标准</t>
  </si>
  <si>
    <t xml:space="preserve">	 不低于上年</t>
  </si>
  <si>
    <t>反映城乡低保标准情况</t>
  </si>
  <si>
    <t>城乡特困人员救助 供养标准</t>
  </si>
  <si>
    <t>不低于当地 城市低保标 准的1.3倍</t>
  </si>
  <si>
    <t>反映城乡特困人员救助供养标准情况</t>
  </si>
  <si>
    <t xml:space="preserve"> 孤儿、艾滋病病毒感染儿童、事实无人抚养儿童 基本生活保障标准</t>
  </si>
  <si>
    <t>不低于上年</t>
  </si>
  <si>
    <t>反映 孤儿、艾滋病病毒感染儿童、事实无人抚养儿童 基本生活保障标准</t>
  </si>
  <si>
    <t>临时救助水平</t>
  </si>
  <si>
    <t>反映临时救助水平情况</t>
  </si>
  <si>
    <t>建立社会救助家庭 经济状况核对机制 的县（市、区）比例</t>
  </si>
  <si>
    <t>反映建立社会救助家庭 经济状况核对机制 的县（市、区）比例</t>
  </si>
  <si>
    <t>困难群众基本生活 救助费按时发放率</t>
  </si>
  <si>
    <t>反映困难群众基本生活 救助费按时发放率</t>
  </si>
  <si>
    <t>受助人员救助情况当日录入全国救助管理信息系 统率</t>
  </si>
  <si>
    <t>反映受助人员救助情况当日录入全国救助管理信息系统率</t>
  </si>
  <si>
    <t>困难群众生活水平情况</t>
  </si>
  <si>
    <t>有所提升</t>
  </si>
  <si>
    <t>反映困难群众生活水平改善情况</t>
  </si>
  <si>
    <t>帮助查明身份滞留流浪乞讨人员返乡情况</t>
  </si>
  <si>
    <t>及时送返</t>
  </si>
  <si>
    <t>反映帮助查明身份滞留流浪乞讨人员返乡情况</t>
  </si>
  <si>
    <t>救助对象对社会救助实施的满意度</t>
  </si>
  <si>
    <t>88</t>
  </si>
  <si>
    <t>反映救助对象对社会救助实施的满意度</t>
  </si>
  <si>
    <t>社会成本指标</t>
  </si>
  <si>
    <t>低保资金社会化发放率</t>
  </si>
  <si>
    <t>根据绩效目标完成情况评（扣）分</t>
  </si>
  <si>
    <t>流浪乞讨人员救助执行当地支出标准</t>
  </si>
  <si>
    <t>反映流浪乞讨人员救助执行当地支出标准</t>
  </si>
  <si>
    <t>2026年县级困难群众救助资金。（用于城乡低保、特困人员 救助供养、临时救助、流浪乞讨人员救助（含农村留守儿童、困 境儿童、流浪乞讨儿童的应急处置、救助帮扶、监护支持、精神 关爱等未成年人保护支出）、孤儿（含艾滋病病毒感染儿童、生活 困难家庭中的和纳入特困人员救助供养范围的事实无人抚养儿童）基本生活保障支出。</t>
  </si>
  <si>
    <t xml:space="preserve"> 应保尽保</t>
  </si>
  <si>
    <t xml:space="preserve">	反映应保尽保、应救尽救对象的人数（人次）情况。</t>
  </si>
  <si>
    <t xml:space="preserve">	 应救尽救</t>
  </si>
  <si>
    <t>反映应保尽保、应救尽救对象的人数（人次）情况。</t>
  </si>
  <si>
    <t>孤儿、艾滋病病毒感染儿童、生活困难 家庭中的和纳入特困人员救助供养范围 内的事实无人抚养儿童纳入保障范围率</t>
  </si>
  <si>
    <t>反映应孤儿救助人数情况。</t>
  </si>
  <si>
    <t>反映应农村留守儿童、困境儿童纳入监测人数情况。</t>
  </si>
  <si>
    <t>反映城乡低保标准情况。</t>
  </si>
  <si>
    <t>城乡特困人员救助供养标准</t>
  </si>
  <si>
    <t>不低于当地城市低保标准的1.3倍</t>
  </si>
  <si>
    <t>反映城乡特困人员救助供养标准情况。</t>
  </si>
  <si>
    <t>孤儿、艾滋病病毒感染儿童、事实无人 抚养儿童基本生活保障标准</t>
  </si>
  <si>
    <t>反映孤儿救助情况。</t>
  </si>
  <si>
    <t>孤儿、艾滋病病毒感染儿童、事实无人 抚养儿童认定准确率</t>
  </si>
  <si>
    <t>反映孤儿认定准确率情况。</t>
  </si>
  <si>
    <t>反映临时救助水平情况。</t>
  </si>
  <si>
    <t>建立社会救助家庭经济状况核对机制的 县(市、区)比例</t>
  </si>
  <si>
    <t>反映建立社会救助家庭经济状况核对机制比例</t>
  </si>
  <si>
    <t>困难群众基本生活救助和孤儿基本生活 费按时发放率</t>
  </si>
  <si>
    <t>反映困难群众基本生活救助和孤儿基本生活费按时发放率情况。</t>
  </si>
  <si>
    <t>救助人员当日录入全国救助管理信息系统率</t>
  </si>
  <si>
    <t>反映救助人员当日录入全国救助管理信息系统率情况。</t>
  </si>
  <si>
    <t>反映困难群众生活水平情况。</t>
  </si>
  <si>
    <t>帮助查明身份滞留流浪乞讨人员返乡情 况</t>
  </si>
  <si>
    <t xml:space="preserve"> 及时送返</t>
  </si>
  <si>
    <t>反映帮助查明身份滞留流浪乞讨人员返乡情况。</t>
  </si>
  <si>
    <t>为自愿前来救助站或由公安部门送至救 助站的传销解救人员、打拐解救人员、 家庭暴力受害者供提供临时救助服务率</t>
  </si>
  <si>
    <t>反映为自愿前来救助站或由公安部门送至救 助站的传销解救人员、打拐解救人员、 家庭暴力受害者供提供临时救助服务率</t>
  </si>
  <si>
    <t>反映获救助对象的满意程度。 救助对象满意度=调查中满意和较满意的获救助人员数/调查总人数*100%</t>
  </si>
  <si>
    <t>认真贯彻落实中央、省委、市委、县委对换届工作的决策 部署，按照县委组织部《关于举办寻旬县 2025 年村级组织换届后 村组干部专题培训班的建议方案》及县乡镇村(社区)换届选举 工作领导小组办公室《关于举办寻甸县 2025年村(社区) "两委" 班子专题培训班的通知》的要求，完成(社区) "两委"班子专题 培训班。</t>
  </si>
  <si>
    <t>完成村(社区) "两委" 班子换届选举</t>
  </si>
  <si>
    <t>反映完成村(社区) "两委" 班子换届选举情况</t>
  </si>
  <si>
    <t>制作选举当选证书</t>
  </si>
  <si>
    <t>16</t>
  </si>
  <si>
    <t>反映证书制作数量</t>
  </si>
  <si>
    <t>组织培训期数</t>
  </si>
  <si>
    <t>反映预算部门（单位）组织开展各类培训的期数。</t>
  </si>
  <si>
    <t>培训人员合格率</t>
  </si>
  <si>
    <t>反映预算部门（单位）组织开展各类培训的质量。 培训人员合格率=（合格的学员数量/培训总学员数量）*100%。</t>
  </si>
  <si>
    <t>参训率</t>
  </si>
  <si>
    <t>反映预算部门（单位）组织开展各类培训中预计参训情况。 参训率=（年参训人数/应参训人数）*100%。</t>
  </si>
  <si>
    <t>培训出勤率</t>
  </si>
  <si>
    <t>98</t>
  </si>
  <si>
    <t>村(社区) "两委" 班子履职达标</t>
  </si>
  <si>
    <t>村(社区) "两委" 班子培训达标质量</t>
  </si>
  <si>
    <t>参训人员满意度</t>
  </si>
  <si>
    <t>支付殡仪馆项目收购相关经费</t>
  </si>
  <si>
    <t>收购殡仪馆数量</t>
  </si>
  <si>
    <t>个</t>
  </si>
  <si>
    <t>反映收购殡仪馆数量情况</t>
  </si>
  <si>
    <t>殡仪馆收购资金</t>
  </si>
  <si>
    <t>5500000</t>
  </si>
  <si>
    <t>元</t>
  </si>
  <si>
    <t>反映收购殡仪馆资金使用情况</t>
  </si>
  <si>
    <t>收购完成率</t>
  </si>
  <si>
    <t>反映收购完成情况</t>
  </si>
  <si>
    <t>反映救助政策的宣传效果情况。 政策知晓率=调查中救助政策知晓人数/调查总人数*100%</t>
  </si>
  <si>
    <t>反映服务对象的满意程度。服务对象满意度=调查中满意和较满意的服务对象人员数/调查总人数*100%</t>
  </si>
  <si>
    <t>对符合领取残疾人生活和护理两项补贴的对象进行资金发放</t>
  </si>
  <si>
    <t>保障人数</t>
  </si>
  <si>
    <t>应补尽补</t>
  </si>
  <si>
    <t>反映保障人数及范围</t>
  </si>
  <si>
    <t>困难残疾人生活补贴</t>
  </si>
  <si>
    <t>反映困难残疾人生活补贴标准</t>
  </si>
  <si>
    <t>重度残疾人一级护理补贴</t>
  </si>
  <si>
    <t>反映重度残疾人一级护理补贴标准</t>
  </si>
  <si>
    <t>重度残疾人二级护理补贴</t>
  </si>
  <si>
    <t>反映重度残疾人二级护理补贴标准</t>
  </si>
  <si>
    <t>按时发放率</t>
  </si>
  <si>
    <t>反映按时发放率</t>
  </si>
  <si>
    <t>残疾人生活水平情况</t>
  </si>
  <si>
    <t>反映残疾人生活水平情况</t>
  </si>
  <si>
    <t>反映服务对象满意度</t>
  </si>
  <si>
    <t>1.每年永乐艺术团抽教练到文管中心辅导培训，国标舞，排舞，花灯歌舞等项目合作。
2.曾代表昆明市林业局参加云南省两个项目柔力球、健身操，代表县上参加过省市很多比赛。
3.永乐艺术团参与组织昆明市旗袍走秀展演，到凤龙湾录制视频。
4.永乐艺术团已向云南省排舞、广场舞推广中心申请让 全国广场舞到寻甸凤龙湾比赛，省中心领导己审批同意，待报全 国中心批准。</t>
  </si>
  <si>
    <t>举办公益演出活动的场次</t>
  </si>
  <si>
    <t>反映年度举办公益演出的场次情况</t>
  </si>
  <si>
    <t>创艺类演出节目占比</t>
  </si>
  <si>
    <t>80</t>
  </si>
  <si>
    <t>创艺类演出节目占比=创艺类演出节目数量/节目总数量*100%</t>
  </si>
  <si>
    <t>群众观众人次</t>
  </si>
  <si>
    <t>800</t>
  </si>
  <si>
    <t>反映观看节目的观众人次情况及影响力</t>
  </si>
  <si>
    <t>观众满意度</t>
  </si>
  <si>
    <t xml:space="preserve">反映观看节目的观众对演出的满意程度
</t>
  </si>
  <si>
    <t>按照标准对精简退职人员生活补助正常发放</t>
  </si>
  <si>
    <t>发放人数</t>
  </si>
  <si>
    <t>反映发放人数情况</t>
  </si>
  <si>
    <t>发放人员毕兰芳</t>
  </si>
  <si>
    <t>153</t>
  </si>
  <si>
    <t>放映人员发放标准</t>
  </si>
  <si>
    <t>发放人员李树荣</t>
  </si>
  <si>
    <t>158</t>
  </si>
  <si>
    <t>发放人员杨增兰</t>
  </si>
  <si>
    <t>发放人员文宗标</t>
  </si>
  <si>
    <t>174</t>
  </si>
  <si>
    <t>对服务对象人员的生活补助</t>
  </si>
  <si>
    <t>反映人员发放标准</t>
  </si>
  <si>
    <t>服务对象满意</t>
  </si>
  <si>
    <t>反映服务对象满意度情况</t>
  </si>
  <si>
    <t xml:space="preserve">根据《云南省民政厅 财政厅人事厅关于印发对农村原大队一级部分离职半脱产干部实行定期生活补助的办法》（昆办法〔2000〕10号）《中共云南省委办公厅 云南省人民政府办公厅关于村干部生活补助或岗位补贴的实施办法》（云办法〔2000〕10号）《云南省民政厅 云南省财政厅关于适当提高农村原大队一级部分离职半脱产干部定期生活补助标准的通知》（云民基〔2008〕28号）等文件精神，给予符合补助条件的一级离职半脱产干部定期生活补助。      
</t>
  </si>
  <si>
    <t>乡镇（街道）</t>
  </si>
  <si>
    <t>反映发放覆盖乡镇（街道）的范围</t>
  </si>
  <si>
    <t>2026年县级预算批复文件</t>
  </si>
  <si>
    <t>500</t>
  </si>
  <si>
    <t>反映发放人员数量情况</t>
  </si>
  <si>
    <t>11-15年省市县三级按相关要求比例分担补助标准</t>
  </si>
  <si>
    <t>178</t>
  </si>
  <si>
    <t>反映11-15年省市县三级按相关要求比例分担补助标准</t>
  </si>
  <si>
    <t>16-20年省市县三级按相关要求比例分担补助标准</t>
  </si>
  <si>
    <t>183</t>
  </si>
  <si>
    <t>反映16-20年省市县三级按相关要求比例分担补助标准</t>
  </si>
  <si>
    <t>21-30年省市县三级按相关要求比例分担补助标准</t>
  </si>
  <si>
    <t>188</t>
  </si>
  <si>
    <t>反映21-30年省市县三级按相关要求比例分担补助标准</t>
  </si>
  <si>
    <t>31年以上省市县三级按相关要求比例分担补助标准</t>
  </si>
  <si>
    <t>195</t>
  </si>
  <si>
    <t>反映31年以上省市县三级按相关要求比例分担补助标准</t>
  </si>
  <si>
    <t>稳定基层</t>
  </si>
  <si>
    <t>提高基层干部工作积极性</t>
  </si>
  <si>
    <t>反映稳定基层情况</t>
  </si>
  <si>
    <t>反映服务对象满意情况</t>
  </si>
  <si>
    <t>对符合领取遗体火化补助资金的对象进行发放</t>
  </si>
  <si>
    <t>本年度应火化人数</t>
  </si>
  <si>
    <t>3222</t>
  </si>
  <si>
    <t>反映本年度火化人数</t>
  </si>
  <si>
    <t>城镇低保和农村死亡人口火化补助金发放率</t>
  </si>
  <si>
    <t xml:space="preserve">反映城镇低保和农村死亡人口火化补助发放情况。补助金发放率=城镇低保和农村死亡人口火化补助金发放/与实际发放金额*100%"
</t>
  </si>
  <si>
    <t>除允许土葬的少数民族外火化率</t>
  </si>
  <si>
    <t xml:space="preserve">反映除允许土葬的少数民族外火化的比例情况。除允许土葬的少数民族外火化率=应火化人数/应火化未火化人数*100%"
</t>
  </si>
  <si>
    <t>火化补助发放及时率</t>
  </si>
  <si>
    <t>反映城镇低保和农村死亡人口火化补助金发放时限情况。</t>
  </si>
  <si>
    <t xml:space="preserve">	
反映城镇低保和农村死亡人口火化补助发放情况。 补助金发放率=城镇低保和农村死亡人口火化补助金发放/与实际发放金额*100%</t>
  </si>
  <si>
    <t>经济效益</t>
  </si>
  <si>
    <t>对殡葬行业经济的增长有一定的促进作用</t>
  </si>
  <si>
    <t>较明显</t>
  </si>
  <si>
    <t>反映城镇低保和农村死亡人口火化补助对殡葬行业经济的增长有一定的促进作用</t>
  </si>
  <si>
    <t>惠民殡葬覆盖率</t>
  </si>
  <si>
    <t>反映惠民殡葬覆盖率</t>
  </si>
  <si>
    <t>殡葬改革宣传执法效果</t>
  </si>
  <si>
    <t>显著</t>
  </si>
  <si>
    <t>反映殡葬改革宣传执法效果情况。</t>
  </si>
  <si>
    <t>减轻居民丧葬负担，逐步改变老旧风俗习惯</t>
  </si>
  <si>
    <t>反映减轻居民丧葬负担，逐步改变老旧风俗习惯情况</t>
  </si>
  <si>
    <t>火化骨灰公墓安葬率</t>
  </si>
  <si>
    <t>反映火化证及骨灰安放统一规范率情况。
火化证及骨灰安放统一规范率=全县死亡人口数/火化证及骨灰安放统一规范人数*100%</t>
  </si>
  <si>
    <t>监督检查覆盖率</t>
  </si>
  <si>
    <t>反映监督检查力度</t>
  </si>
  <si>
    <t>遗体火化补助兑付精准率</t>
  </si>
  <si>
    <t>反映遗体火化补助兑付精准率</t>
  </si>
  <si>
    <t>违规安葬问题处置整改率</t>
  </si>
  <si>
    <t>反映违规安葬问题处置整改落实情况</t>
  </si>
  <si>
    <t>火化区死亡人口火化率</t>
  </si>
  <si>
    <t>反映除允许土葬的少数民族外火化的比例情况。
除允许土葬的少数民族外火化率=应火化人数/应火化未火化人数*100%</t>
  </si>
  <si>
    <t>生态效益</t>
  </si>
  <si>
    <t>全县节地生态安葬率</t>
  </si>
  <si>
    <t>30</t>
  </si>
  <si>
    <t>反映全县节地生态安葬率情况。节地生态安葬具/全年火化具×100%</t>
  </si>
  <si>
    <t>推进现代殡葬、绿色殡葬建设有一定的促进作用</t>
  </si>
  <si>
    <t>反映城镇低保和农村死亡人口火化补助对推进现代殡葬、绿色殡葬建设有一定的促进作用</t>
  </si>
  <si>
    <t>可持续影响</t>
  </si>
  <si>
    <t>节约土地，倡导文明、健康、进步的殡仪活动，实现人与自然和谐。</t>
  </si>
  <si>
    <t>可持续</t>
  </si>
  <si>
    <t>城镇低保和农村死亡人口火化补助对节约土地，倡导文明、健康、进步的殡仪活动，实现人与自然和谐</t>
  </si>
  <si>
    <t>上级部门满意度</t>
  </si>
  <si>
    <t>反映调查对象的满意程度。
上级部门满意度=调查满意/调查总份数比*100%</t>
  </si>
  <si>
    <t>殡葬家属满意度</t>
  </si>
  <si>
    <t>反映调查对象的满意程度。
殡葬家属满意度=调查满意/调查总份数比*100%</t>
  </si>
  <si>
    <t>人民群众满意度</t>
  </si>
  <si>
    <t>反映调查对象的满意程度。
人民群众满意度=调查满意/调查总份数比*100%</t>
  </si>
  <si>
    <t>火化补助标准</t>
  </si>
  <si>
    <t>1800</t>
  </si>
  <si>
    <t>反映对遗体火化的补助标准</t>
  </si>
  <si>
    <t>预算06表</t>
  </si>
  <si>
    <t>政府性基金预算支出预算表</t>
  </si>
  <si>
    <t>单位名称：昆明市发展和改革委员会</t>
  </si>
  <si>
    <t>政府性基金预算支出</t>
  </si>
  <si>
    <t>预算07表</t>
  </si>
  <si>
    <t>预算项目</t>
  </si>
  <si>
    <t>采购项目</t>
  </si>
  <si>
    <t>采购品目</t>
  </si>
  <si>
    <t>计量
单位</t>
  </si>
  <si>
    <t>数量</t>
  </si>
  <si>
    <t>面向中小企业预留资金</t>
  </si>
  <si>
    <t>政府性基金</t>
  </si>
  <si>
    <t>国有资本经营收益</t>
  </si>
  <si>
    <t>财政专户管理的收入</t>
  </si>
  <si>
    <t>单位自筹</t>
  </si>
  <si>
    <t>备注：当面向中小企业预留资金大于合计时，面向中小企业预留资金为三年预计数。</t>
  </si>
  <si>
    <t>预算08表</t>
  </si>
  <si>
    <t>政府购买服务项目</t>
  </si>
  <si>
    <t>政府购买服务指导性目录代码</t>
  </si>
  <si>
    <t>基本支出/项目支出</t>
  </si>
  <si>
    <t>所属服务类别</t>
  </si>
  <si>
    <t>所属服务领域</t>
  </si>
  <si>
    <t>购买内容简述</t>
  </si>
  <si>
    <t>预算09-1表</t>
  </si>
  <si>
    <t>单位名称（项目）</t>
  </si>
  <si>
    <t>地区</t>
  </si>
  <si>
    <t>盘龙区</t>
  </si>
  <si>
    <t>五华区</t>
  </si>
  <si>
    <t>西山区</t>
  </si>
  <si>
    <t>官渡区</t>
  </si>
  <si>
    <t>呈贡区</t>
  </si>
  <si>
    <t>晋宁区</t>
  </si>
  <si>
    <t>东川区</t>
  </si>
  <si>
    <t>富民县</t>
  </si>
  <si>
    <t>宜良县</t>
  </si>
  <si>
    <t>石林县</t>
  </si>
  <si>
    <t>禄劝县</t>
  </si>
  <si>
    <t>寻甸县</t>
  </si>
  <si>
    <t>高新区</t>
  </si>
  <si>
    <t>滇池旅游度假区</t>
  </si>
  <si>
    <t>阳宗海管委会</t>
  </si>
  <si>
    <t>滇中新区</t>
  </si>
  <si>
    <t>安宁市</t>
  </si>
  <si>
    <t>经开区</t>
  </si>
  <si>
    <t>嵩明县</t>
  </si>
  <si>
    <t>磨憨经济合作区</t>
  </si>
  <si>
    <t>预算09-2表</t>
  </si>
  <si>
    <t xml:space="preserve">预算10表
</t>
  </si>
  <si>
    <t>资产类别</t>
  </si>
  <si>
    <t>资产分类代码.名称</t>
  </si>
  <si>
    <t>资产名称</t>
  </si>
  <si>
    <t>计量单位</t>
  </si>
  <si>
    <t>财政部门批复数（元）</t>
  </si>
  <si>
    <t>单价</t>
  </si>
  <si>
    <t>金额</t>
  </si>
  <si>
    <t>预算11表</t>
  </si>
  <si>
    <t>上级补助</t>
  </si>
  <si>
    <t>预算12表</t>
  </si>
  <si>
    <t>项目级次</t>
  </si>
  <si>
    <t>县民政局</t>
  </si>
  <si>
    <t>114 对个人和家庭的补助</t>
  </si>
  <si>
    <t>本级</t>
  </si>
  <si>
    <t>216 其他公用支出</t>
  </si>
  <si>
    <t>311 专项业务类</t>
  </si>
  <si>
    <t>312 民生类</t>
  </si>
  <si>
    <t>313 事业发展类</t>
  </si>
  <si>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</sst>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35">
    <font>
      <sz val="11"/>
      <color theme="1"/>
      <name val="宋体"/>
      <charset val="134"/>
      <scheme val="minor"/>
    </font>
    <font>
      <sz val="10"/>
      <color rgb="FF000000"/>
      <name val="宋体"/>
      <charset val="134"/>
    </font>
    <font>
      <sz val="9"/>
      <color rgb="FF000000"/>
      <name val="宋体"/>
      <charset val="134"/>
    </font>
    <font>
      <b/>
      <sz val="23"/>
      <color rgb="FF000000"/>
      <name val="宋体"/>
      <charset val="134"/>
    </font>
    <font>
      <sz val="11"/>
      <color rgb="FF000000"/>
      <name val="宋体"/>
      <charset val="134"/>
    </font>
    <font>
      <sz val="9"/>
      <color theme="1"/>
      <name val="宋体"/>
      <charset val="134"/>
    </font>
    <font>
      <sz val="10"/>
      <color rgb="FF000000"/>
      <name val="Arial"/>
      <charset val="134"/>
    </font>
    <font>
      <b/>
      <sz val="23.95"/>
      <color rgb="FF000000"/>
      <name val="宋体"/>
      <charset val="134"/>
    </font>
    <font>
      <b/>
      <sz val="22"/>
      <color rgb="FF000000"/>
      <name val="宋体"/>
      <charset val="134"/>
    </font>
    <font>
      <sz val="10"/>
      <color rgb="FFFFFFFF"/>
      <name val="宋体"/>
      <charset val="134"/>
    </font>
    <font>
      <b/>
      <sz val="21"/>
      <color rgb="FF000000"/>
      <name val="宋体"/>
      <charset val="134"/>
    </font>
    <font>
      <b/>
      <sz val="18"/>
      <color rgb="FF000000"/>
      <name val="宋体"/>
      <charset val="134"/>
    </font>
    <font>
      <sz val="9.75"/>
      <color rgb="FF000000"/>
      <name val="SimSun"/>
      <charset val="134"/>
    </font>
    <font>
      <b/>
      <sz val="9"/>
      <color rgb="FF000000"/>
      <name val="宋体"/>
      <charset val="134"/>
    </font>
    <font>
      <b/>
      <sz val="9"/>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3" borderId="14"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15" applyNumberFormat="0" applyFill="0" applyAlignment="0" applyProtection="0">
      <alignment vertical="center"/>
    </xf>
    <xf numFmtId="0" fontId="21" fillId="0" borderId="15" applyNumberFormat="0" applyFill="0" applyAlignment="0" applyProtection="0">
      <alignment vertical="center"/>
    </xf>
    <xf numFmtId="0" fontId="22" fillId="0" borderId="16" applyNumberFormat="0" applyFill="0" applyAlignment="0" applyProtection="0">
      <alignment vertical="center"/>
    </xf>
    <xf numFmtId="0" fontId="22" fillId="0" borderId="0" applyNumberFormat="0" applyFill="0" applyBorder="0" applyAlignment="0" applyProtection="0">
      <alignment vertical="center"/>
    </xf>
    <xf numFmtId="0" fontId="23" fillId="4" borderId="17" applyNumberFormat="0" applyAlignment="0" applyProtection="0">
      <alignment vertical="center"/>
    </xf>
    <xf numFmtId="0" fontId="24" fillId="5" borderId="18" applyNumberFormat="0" applyAlignment="0" applyProtection="0">
      <alignment vertical="center"/>
    </xf>
    <xf numFmtId="0" fontId="25" fillId="5" borderId="17" applyNumberFormat="0" applyAlignment="0" applyProtection="0">
      <alignment vertical="center"/>
    </xf>
    <xf numFmtId="0" fontId="26" fillId="6" borderId="19" applyNumberFormat="0" applyAlignment="0" applyProtection="0">
      <alignment vertical="center"/>
    </xf>
    <xf numFmtId="0" fontId="27" fillId="0" borderId="20" applyNumberFormat="0" applyFill="0" applyAlignment="0" applyProtection="0">
      <alignment vertical="center"/>
    </xf>
    <xf numFmtId="0" fontId="28" fillId="0" borderId="21" applyNumberFormat="0" applyFill="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3" fillId="11" borderId="0" applyNumberFormat="0" applyBorder="0" applyAlignment="0" applyProtection="0">
      <alignment vertical="center"/>
    </xf>
    <xf numFmtId="0" fontId="33" fillId="12" borderId="0" applyNumberFormat="0" applyBorder="0" applyAlignment="0" applyProtection="0">
      <alignment vertical="center"/>
    </xf>
    <xf numFmtId="0" fontId="32" fillId="13" borderId="0" applyNumberFormat="0" applyBorder="0" applyAlignment="0" applyProtection="0">
      <alignment vertical="center"/>
    </xf>
    <xf numFmtId="0" fontId="32" fillId="14" borderId="0" applyNumberFormat="0" applyBorder="0" applyAlignment="0" applyProtection="0">
      <alignment vertical="center"/>
    </xf>
    <xf numFmtId="0" fontId="33" fillId="15" borderId="0" applyNumberFormat="0" applyBorder="0" applyAlignment="0" applyProtection="0">
      <alignment vertical="center"/>
    </xf>
    <xf numFmtId="0" fontId="33" fillId="16" borderId="0" applyNumberFormat="0" applyBorder="0" applyAlignment="0" applyProtection="0">
      <alignment vertical="center"/>
    </xf>
    <xf numFmtId="0" fontId="32" fillId="17" borderId="0" applyNumberFormat="0" applyBorder="0" applyAlignment="0" applyProtection="0">
      <alignment vertical="center"/>
    </xf>
    <xf numFmtId="0" fontId="32" fillId="18" borderId="0" applyNumberFormat="0" applyBorder="0" applyAlignment="0" applyProtection="0">
      <alignment vertical="center"/>
    </xf>
    <xf numFmtId="0" fontId="33" fillId="19" borderId="0" applyNumberFormat="0" applyBorder="0" applyAlignment="0" applyProtection="0">
      <alignment vertical="center"/>
    </xf>
    <xf numFmtId="0" fontId="33" fillId="20" borderId="0" applyNumberFormat="0" applyBorder="0" applyAlignment="0" applyProtection="0">
      <alignment vertical="center"/>
    </xf>
    <xf numFmtId="0" fontId="32" fillId="21" borderId="0" applyNumberFormat="0" applyBorder="0" applyAlignment="0" applyProtection="0">
      <alignment vertical="center"/>
    </xf>
    <xf numFmtId="0" fontId="32" fillId="22" borderId="0" applyNumberFormat="0" applyBorder="0" applyAlignment="0" applyProtection="0">
      <alignment vertical="center"/>
    </xf>
    <xf numFmtId="0" fontId="33" fillId="23" borderId="0" applyNumberFormat="0" applyBorder="0" applyAlignment="0" applyProtection="0">
      <alignment vertical="center"/>
    </xf>
    <xf numFmtId="0" fontId="33" fillId="24" borderId="0" applyNumberFormat="0" applyBorder="0" applyAlignment="0" applyProtection="0">
      <alignment vertical="center"/>
    </xf>
    <xf numFmtId="0" fontId="32" fillId="25" borderId="0" applyNumberFormat="0" applyBorder="0" applyAlignment="0" applyProtection="0">
      <alignment vertical="center"/>
    </xf>
    <xf numFmtId="0" fontId="32" fillId="26" borderId="0" applyNumberFormat="0" applyBorder="0" applyAlignment="0" applyProtection="0">
      <alignment vertical="center"/>
    </xf>
    <xf numFmtId="0" fontId="33" fillId="27" borderId="0" applyNumberFormat="0" applyBorder="0" applyAlignment="0" applyProtection="0">
      <alignment vertical="center"/>
    </xf>
    <xf numFmtId="0" fontId="33" fillId="28" borderId="0" applyNumberFormat="0" applyBorder="0" applyAlignment="0" applyProtection="0">
      <alignment vertical="center"/>
    </xf>
    <xf numFmtId="0" fontId="32" fillId="29" borderId="0" applyNumberFormat="0" applyBorder="0" applyAlignment="0" applyProtection="0">
      <alignment vertical="center"/>
    </xf>
    <xf numFmtId="0" fontId="32" fillId="30" borderId="0" applyNumberFormat="0" applyBorder="0" applyAlignment="0" applyProtection="0">
      <alignment vertical="center"/>
    </xf>
    <xf numFmtId="0" fontId="33" fillId="31" borderId="0" applyNumberFormat="0" applyBorder="0" applyAlignment="0" applyProtection="0">
      <alignment vertical="center"/>
    </xf>
    <xf numFmtId="0" fontId="33" fillId="32" borderId="0" applyNumberFormat="0" applyBorder="0" applyAlignment="0" applyProtection="0">
      <alignment vertical="center"/>
    </xf>
    <xf numFmtId="0" fontId="32" fillId="33" borderId="0" applyNumberFormat="0" applyBorder="0" applyAlignment="0" applyProtection="0">
      <alignment vertical="center"/>
    </xf>
    <xf numFmtId="176" fontId="34" fillId="0" borderId="7">
      <alignment horizontal="right" vertical="center"/>
    </xf>
    <xf numFmtId="177" fontId="34" fillId="0" borderId="7">
      <alignment horizontal="right" vertical="center"/>
    </xf>
    <xf numFmtId="10" fontId="34" fillId="0" borderId="7">
      <alignment horizontal="right" vertical="center"/>
    </xf>
    <xf numFmtId="178" fontId="34" fillId="0" borderId="7">
      <alignment horizontal="right" vertical="center"/>
    </xf>
    <xf numFmtId="49" fontId="34" fillId="0" borderId="7">
      <alignment horizontal="left" vertical="center" wrapText="1"/>
    </xf>
    <xf numFmtId="178" fontId="34" fillId="0" borderId="7">
      <alignment horizontal="right" vertical="center"/>
    </xf>
    <xf numFmtId="179" fontId="34" fillId="0" borderId="7">
      <alignment horizontal="right" vertical="center"/>
    </xf>
    <xf numFmtId="180" fontId="34" fillId="0" borderId="7">
      <alignment horizontal="right" vertical="center"/>
    </xf>
  </cellStyleXfs>
  <cellXfs count="219">
    <xf numFmtId="0" fontId="0" fillId="0" borderId="0" xfId="0" applyFont="1" applyBorder="1"/>
    <xf numFmtId="0" fontId="0" fillId="0" borderId="0" xfId="0" applyFont="1" applyBorder="1" applyAlignment="1">
      <alignment horizontal="center" vertical="center"/>
    </xf>
    <xf numFmtId="49" fontId="1" fillId="0" borderId="0" xfId="0" applyNumberFormat="1" applyFont="1" applyBorder="1"/>
    <xf numFmtId="0" fontId="2" fillId="0" borderId="0" xfId="0" applyFont="1" applyBorder="1" applyAlignment="1" applyProtection="1">
      <alignment horizontal="right" vertical="center"/>
      <protection locked="0"/>
    </xf>
    <xf numFmtId="0" fontId="3" fillId="0" borderId="0" xfId="0" applyFont="1" applyBorder="1" applyAlignment="1">
      <alignment horizontal="center" vertical="center"/>
    </xf>
    <xf numFmtId="0" fontId="2" fillId="0" borderId="0" xfId="0" applyFont="1" applyBorder="1" applyAlignment="1" applyProtection="1">
      <alignment horizontal="left" vertical="center"/>
      <protection locked="0"/>
    </xf>
    <xf numFmtId="0" fontId="4" fillId="0" borderId="0" xfId="0" applyFont="1" applyBorder="1" applyAlignment="1">
      <alignment horizontal="left" vertical="center"/>
    </xf>
    <xf numFmtId="0" fontId="4" fillId="0" borderId="0" xfId="0" applyFont="1" applyBorder="1"/>
    <xf numFmtId="0" fontId="2" fillId="0" borderId="0" xfId="0" applyFont="1" applyBorder="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1" xfId="0" applyFont="1" applyBorder="1" applyAlignment="1">
      <alignment horizontal="center" vertical="center"/>
    </xf>
    <xf numFmtId="0" fontId="4" fillId="2" borderId="6" xfId="0" applyFont="1" applyFill="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1" fillId="0" borderId="7" xfId="0" applyFont="1" applyBorder="1" applyAlignment="1">
      <alignment horizontal="center" vertical="center"/>
    </xf>
    <xf numFmtId="0" fontId="2" fillId="2" borderId="7" xfId="0" applyFont="1" applyFill="1" applyBorder="1" applyAlignment="1" applyProtection="1">
      <alignment horizontal="left" vertical="center" wrapText="1"/>
      <protection locked="0"/>
    </xf>
    <xf numFmtId="4" fontId="2" fillId="0" borderId="7" xfId="0" applyNumberFormat="1" applyFont="1" applyBorder="1" applyAlignment="1" applyProtection="1">
      <alignment horizontal="right" vertical="center" wrapText="1"/>
      <protection locked="0"/>
    </xf>
    <xf numFmtId="4" fontId="2" fillId="0" borderId="7" xfId="0" applyNumberFormat="1" applyFont="1" applyFill="1" applyBorder="1" applyAlignment="1" applyProtection="1">
      <alignment horizontal="left" vertical="center" wrapText="1"/>
      <protection locked="0"/>
    </xf>
    <xf numFmtId="0" fontId="2" fillId="0" borderId="2" xfId="0" applyFont="1" applyBorder="1" applyAlignment="1" applyProtection="1">
      <alignment horizontal="center"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4" fillId="2" borderId="1" xfId="0" applyFont="1" applyFill="1" applyBorder="1" applyAlignment="1">
      <alignment horizontal="center" vertical="center"/>
    </xf>
    <xf numFmtId="0" fontId="4" fillId="0" borderId="5" xfId="0" applyFont="1" applyBorder="1" applyAlignment="1">
      <alignment horizontal="center" vertical="center"/>
    </xf>
    <xf numFmtId="0" fontId="2" fillId="0" borderId="7" xfId="0" applyFont="1" applyFill="1" applyBorder="1" applyAlignment="1" applyProtection="1">
      <alignment horizontal="left" vertical="center" wrapText="1"/>
      <protection locked="0"/>
    </xf>
    <xf numFmtId="4" fontId="2" fillId="0" borderId="7" xfId="0" applyNumberFormat="1" applyFont="1" applyFill="1" applyBorder="1" applyAlignment="1" applyProtection="1">
      <alignment horizontal="right" vertical="center" wrapText="1"/>
      <protection locked="0"/>
    </xf>
    <xf numFmtId="0" fontId="1" fillId="0" borderId="2" xfId="0" applyFont="1" applyFill="1" applyBorder="1" applyAlignment="1" applyProtection="1">
      <alignment horizontal="center" vertical="center" wrapText="1"/>
      <protection locked="0"/>
    </xf>
    <xf numFmtId="0" fontId="2" fillId="0" borderId="3" xfId="0" applyFont="1" applyFill="1" applyBorder="1" applyAlignment="1">
      <alignment horizontal="left" vertical="center"/>
    </xf>
    <xf numFmtId="0" fontId="2" fillId="2" borderId="4" xfId="0" applyFont="1" applyFill="1" applyBorder="1" applyAlignment="1">
      <alignment horizontal="left" vertical="center"/>
    </xf>
    <xf numFmtId="0" fontId="1" fillId="0" borderId="7" xfId="0" applyFont="1" applyBorder="1" applyAlignment="1" applyProtection="1">
      <alignment horizontal="center" vertical="center"/>
      <protection locked="0"/>
    </xf>
    <xf numFmtId="4" fontId="5" fillId="0" borderId="7" xfId="54" applyNumberFormat="1" applyFont="1" applyBorder="1">
      <alignment horizontal="right" vertical="center"/>
    </xf>
    <xf numFmtId="4" fontId="2" fillId="0" borderId="7" xfId="0" applyNumberFormat="1" applyFont="1" applyBorder="1" applyAlignment="1">
      <alignment horizontal="right" vertical="center" wrapText="1"/>
    </xf>
    <xf numFmtId="0" fontId="2" fillId="2" borderId="0" xfId="0" applyFont="1" applyFill="1" applyBorder="1" applyAlignment="1" applyProtection="1">
      <alignment horizontal="right" vertical="top" wrapText="1"/>
      <protection locked="0"/>
    </xf>
    <xf numFmtId="0" fontId="6" fillId="0" borderId="0" xfId="0" applyFont="1" applyBorder="1" applyAlignment="1" applyProtection="1">
      <alignment vertical="top"/>
      <protection locked="0"/>
    </xf>
    <xf numFmtId="0" fontId="6" fillId="0" borderId="0" xfId="0" applyFont="1" applyBorder="1" applyAlignment="1">
      <alignment vertical="top"/>
    </xf>
    <xf numFmtId="0" fontId="7" fillId="2" borderId="0" xfId="0" applyFont="1" applyFill="1" applyBorder="1" applyAlignment="1" applyProtection="1">
      <alignment horizontal="center" vertical="center" wrapText="1"/>
      <protection locked="0"/>
    </xf>
    <xf numFmtId="0" fontId="6" fillId="0" borderId="0" xfId="0" applyFont="1" applyBorder="1" applyProtection="1">
      <protection locked="0"/>
    </xf>
    <xf numFmtId="0" fontId="6" fillId="0" borderId="0" xfId="0" applyFont="1" applyBorder="1"/>
    <xf numFmtId="0" fontId="2" fillId="2" borderId="0" xfId="0" applyFont="1" applyFill="1" applyBorder="1" applyAlignment="1" applyProtection="1">
      <alignment horizontal="left" vertical="center" wrapText="1"/>
      <protection locked="0"/>
    </xf>
    <xf numFmtId="0" fontId="1" fillId="2" borderId="0" xfId="0" applyFont="1" applyFill="1" applyBorder="1" applyAlignment="1" applyProtection="1">
      <alignment horizontal="right" vertical="center"/>
      <protection locked="0"/>
    </xf>
    <xf numFmtId="0" fontId="1" fillId="2" borderId="0" xfId="0" applyFont="1" applyFill="1" applyBorder="1" applyAlignment="1" applyProtection="1">
      <alignment horizontal="right" vertical="center" wrapText="1"/>
      <protection locked="0"/>
    </xf>
    <xf numFmtId="0" fontId="1" fillId="0" borderId="7" xfId="0" applyFont="1" applyBorder="1" applyAlignment="1" applyProtection="1">
      <alignment horizontal="center" vertical="center" wrapText="1"/>
      <protection locked="0"/>
    </xf>
    <xf numFmtId="0" fontId="1" fillId="2" borderId="7" xfId="0" applyFont="1" applyFill="1" applyBorder="1" applyAlignment="1" applyProtection="1">
      <alignment horizontal="center" vertical="center"/>
      <protection locked="0"/>
    </xf>
    <xf numFmtId="0" fontId="1" fillId="2" borderId="7" xfId="0" applyFont="1" applyFill="1" applyBorder="1" applyAlignment="1" applyProtection="1">
      <alignment horizontal="center" vertical="center" wrapText="1"/>
      <protection locked="0"/>
    </xf>
    <xf numFmtId="0" fontId="1" fillId="2" borderId="7" xfId="0" applyFont="1" applyFill="1" applyBorder="1" applyAlignment="1" applyProtection="1">
      <alignment horizontal="right" vertical="center"/>
      <protection locked="0"/>
    </xf>
    <xf numFmtId="0" fontId="1" fillId="2" borderId="7" xfId="0" applyFont="1" applyFill="1" applyBorder="1" applyAlignment="1" applyProtection="1">
      <alignment horizontal="right" vertical="center" wrapText="1"/>
      <protection locked="0"/>
    </xf>
    <xf numFmtId="0" fontId="2" fillId="2" borderId="7" xfId="0" applyFont="1" applyFill="1" applyBorder="1" applyAlignment="1">
      <alignment horizontal="center" vertical="center" wrapText="1"/>
    </xf>
    <xf numFmtId="0" fontId="2" fillId="0" borderId="7" xfId="0" applyFont="1" applyBorder="1" applyAlignment="1" applyProtection="1">
      <alignment horizontal="center"/>
      <protection locked="0"/>
    </xf>
    <xf numFmtId="0" fontId="2" fillId="0" borderId="7" xfId="0" applyFont="1" applyBorder="1" applyAlignment="1" applyProtection="1">
      <alignment horizontal="center" wrapText="1"/>
      <protection locked="0"/>
    </xf>
    <xf numFmtId="0" fontId="2" fillId="0" borderId="7" xfId="0" applyFont="1" applyBorder="1" applyAlignment="1">
      <alignment horizontal="center" wrapText="1"/>
    </xf>
    <xf numFmtId="0" fontId="2" fillId="2" borderId="7" xfId="0" applyFont="1" applyFill="1" applyBorder="1" applyAlignment="1" applyProtection="1">
      <alignment horizontal="center" vertical="center" wrapText="1"/>
      <protection locked="0"/>
    </xf>
    <xf numFmtId="0" fontId="2" fillId="2" borderId="7" xfId="0" applyFont="1" applyFill="1" applyBorder="1" applyAlignment="1">
      <alignment horizontal="left" vertical="center" wrapText="1"/>
    </xf>
    <xf numFmtId="0" fontId="2" fillId="0" borderId="7" xfId="0" applyFont="1" applyBorder="1" applyAlignment="1" applyProtection="1">
      <alignment horizontal="left" vertical="center" wrapText="1"/>
      <protection locked="0"/>
    </xf>
    <xf numFmtId="0" fontId="2" fillId="0" borderId="7" xfId="0" applyFont="1" applyBorder="1" applyAlignment="1">
      <alignment horizontal="left" vertical="center" wrapText="1"/>
    </xf>
    <xf numFmtId="0" fontId="2" fillId="2" borderId="7" xfId="0" applyFont="1" applyFill="1" applyBorder="1" applyAlignment="1" applyProtection="1">
      <alignment horizontal="left" vertical="center" wrapText="1"/>
      <protection locked="0"/>
    </xf>
    <xf numFmtId="3" fontId="2" fillId="2" borderId="7" xfId="0" applyNumberFormat="1" applyFont="1" applyFill="1" applyBorder="1" applyAlignment="1" applyProtection="1">
      <alignment horizontal="right" vertical="center"/>
      <protection locked="0"/>
    </xf>
    <xf numFmtId="4" fontId="2" fillId="0" borderId="7" xfId="0" applyNumberFormat="1" applyFont="1" applyBorder="1" applyAlignment="1" applyProtection="1">
      <alignment horizontal="right" vertical="center"/>
      <protection locked="0"/>
    </xf>
    <xf numFmtId="0" fontId="2" fillId="0" borderId="7" xfId="0" applyFont="1" applyBorder="1" applyAlignment="1">
      <alignment horizontal="center" vertical="center"/>
    </xf>
    <xf numFmtId="0" fontId="2" fillId="0" borderId="7" xfId="0" applyFont="1" applyBorder="1" applyAlignment="1" applyProtection="1">
      <alignment horizontal="left"/>
      <protection locked="0"/>
    </xf>
    <xf numFmtId="0" fontId="2" fillId="0" borderId="7" xfId="0" applyFont="1" applyBorder="1" applyAlignment="1">
      <alignment horizontal="left"/>
    </xf>
    <xf numFmtId="0" fontId="2" fillId="2" borderId="7" xfId="0" applyFont="1" applyFill="1" applyBorder="1" applyAlignment="1">
      <alignment horizontal="right" vertical="center"/>
    </xf>
    <xf numFmtId="0" fontId="2" fillId="2" borderId="0" xfId="0" applyFont="1" applyFill="1" applyBorder="1" applyAlignment="1" applyProtection="1">
      <alignment horizontal="right" vertical="center" wrapText="1"/>
      <protection locked="0"/>
    </xf>
    <xf numFmtId="0" fontId="8" fillId="0" borderId="0" xfId="0" applyFont="1" applyBorder="1" applyAlignment="1">
      <alignment horizontal="center" vertical="center"/>
    </xf>
    <xf numFmtId="0" fontId="3" fillId="0" borderId="0" xfId="0" applyFont="1"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2" fillId="0" borderId="7" xfId="0" applyFont="1" applyBorder="1" applyAlignment="1">
      <alignment horizontal="center" vertical="center" wrapText="1"/>
    </xf>
    <xf numFmtId="0" fontId="2" fillId="2" borderId="7" xfId="0" applyFont="1" applyFill="1" applyBorder="1" applyAlignment="1" applyProtection="1">
      <alignment horizontal="center" vertical="center"/>
      <protection locked="0"/>
    </xf>
    <xf numFmtId="0" fontId="1" fillId="0" borderId="0" xfId="0" applyFont="1" applyBorder="1" applyAlignment="1">
      <alignment horizontal="right" vertical="center"/>
    </xf>
    <xf numFmtId="0" fontId="8" fillId="0" borderId="0" xfId="0" applyFont="1" applyBorder="1" applyAlignment="1">
      <alignment horizontal="center" vertical="center" wrapText="1"/>
    </xf>
    <xf numFmtId="0" fontId="2" fillId="0" borderId="0" xfId="0" applyFont="1" applyBorder="1" applyAlignment="1">
      <alignment horizontal="left" vertical="center" wrapText="1"/>
    </xf>
    <xf numFmtId="0" fontId="4" fillId="0" borderId="0" xfId="0" applyFont="1" applyBorder="1" applyAlignment="1">
      <alignment wrapText="1"/>
    </xf>
    <xf numFmtId="0" fontId="1" fillId="0" borderId="0" xfId="0" applyFont="1" applyBorder="1" applyAlignment="1">
      <alignment horizontal="right" wrapText="1"/>
    </xf>
    <xf numFmtId="0" fontId="1" fillId="0" borderId="0" xfId="0" applyFont="1" applyBorder="1" applyAlignment="1">
      <alignment wrapText="1"/>
    </xf>
    <xf numFmtId="0" fontId="4" fillId="0" borderId="8" xfId="0" applyFont="1" applyBorder="1" applyAlignment="1">
      <alignment horizontal="center" vertical="center" wrapText="1"/>
    </xf>
    <xf numFmtId="0" fontId="1" fillId="0" borderId="2" xfId="0" applyFont="1" applyBorder="1" applyAlignment="1">
      <alignment horizontal="center" vertical="center"/>
    </xf>
    <xf numFmtId="178" fontId="5" fillId="0" borderId="7" xfId="0" applyNumberFormat="1" applyFont="1" applyBorder="1" applyAlignment="1">
      <alignment horizontal="right" vertical="center"/>
    </xf>
    <xf numFmtId="0" fontId="4" fillId="0" borderId="3"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1" fillId="0" borderId="6" xfId="0" applyFont="1" applyBorder="1" applyAlignment="1" applyProtection="1">
      <alignment horizontal="center" vertical="center"/>
      <protection locked="0"/>
    </xf>
    <xf numFmtId="0" fontId="1" fillId="0" borderId="0" xfId="0" applyFont="1" applyBorder="1" applyProtection="1">
      <protection locked="0"/>
    </xf>
    <xf numFmtId="0" fontId="3" fillId="0" borderId="0" xfId="0" applyFont="1" applyBorder="1" applyAlignment="1">
      <alignment horizontal="center" vertical="center" wrapText="1"/>
    </xf>
    <xf numFmtId="0" fontId="4" fillId="0" borderId="0" xfId="0" applyFont="1" applyBorder="1" applyProtection="1">
      <protection locked="0"/>
    </xf>
    <xf numFmtId="0" fontId="4" fillId="0" borderId="9" xfId="0" applyFont="1" applyBorder="1" applyAlignment="1" applyProtection="1">
      <alignment horizontal="center" vertical="center"/>
      <protection locked="0"/>
    </xf>
    <xf numFmtId="0" fontId="4" fillId="0" borderId="9" xfId="0" applyFont="1" applyBorder="1" applyAlignment="1">
      <alignment horizontal="center" vertical="center" wrapText="1"/>
    </xf>
    <xf numFmtId="0" fontId="4" fillId="0" borderId="10" xfId="0" applyFont="1" applyBorder="1" applyAlignment="1" applyProtection="1">
      <alignment horizontal="center" vertical="center"/>
      <protection locked="0"/>
    </xf>
    <xf numFmtId="0" fontId="4" fillId="0" borderId="10" xfId="0" applyFont="1" applyBorder="1" applyAlignment="1">
      <alignment horizontal="center" vertical="center" wrapText="1"/>
    </xf>
    <xf numFmtId="0" fontId="4" fillId="0" borderId="11" xfId="0" applyFont="1" applyBorder="1" applyAlignment="1" applyProtection="1">
      <alignment horizontal="center" vertical="center"/>
      <protection locked="0"/>
    </xf>
    <xf numFmtId="0" fontId="4" fillId="0" borderId="11" xfId="0" applyFont="1" applyBorder="1" applyAlignment="1">
      <alignment horizontal="center" vertical="center" wrapText="1"/>
    </xf>
    <xf numFmtId="0" fontId="2" fillId="0" borderId="6" xfId="0" applyFont="1" applyBorder="1" applyAlignment="1">
      <alignment horizontal="left" vertical="center" wrapText="1"/>
    </xf>
    <xf numFmtId="0" fontId="2" fillId="0" borderId="11" xfId="0" applyFont="1" applyBorder="1" applyAlignment="1" applyProtection="1">
      <alignment horizontal="left" vertical="center"/>
      <protection locked="0"/>
    </xf>
    <xf numFmtId="0" fontId="2" fillId="0" borderId="11" xfId="0" applyFont="1" applyBorder="1" applyAlignment="1">
      <alignment horizontal="left" vertical="center" wrapText="1"/>
    </xf>
    <xf numFmtId="0" fontId="2" fillId="0" borderId="12" xfId="0" applyFont="1" applyBorder="1" applyAlignment="1">
      <alignment horizontal="center" vertical="center"/>
    </xf>
    <xf numFmtId="0" fontId="2" fillId="0" borderId="13" xfId="0" applyFont="1" applyBorder="1" applyAlignment="1" applyProtection="1">
      <alignment horizontal="left" vertical="center"/>
      <protection locked="0"/>
    </xf>
    <xf numFmtId="0" fontId="2" fillId="0" borderId="13" xfId="0" applyFont="1" applyBorder="1" applyAlignment="1">
      <alignment horizontal="left" vertical="center"/>
    </xf>
    <xf numFmtId="0" fontId="2" fillId="0" borderId="0" xfId="0" applyFont="1" applyBorder="1" applyAlignment="1" applyProtection="1">
      <alignment vertical="top" wrapText="1"/>
      <protection locked="0"/>
    </xf>
    <xf numFmtId="0" fontId="3" fillId="0" borderId="0" xfId="0" applyFont="1" applyBorder="1" applyAlignment="1" applyProtection="1">
      <alignment horizontal="center" vertical="center" wrapText="1"/>
      <protection locked="0"/>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10" xfId="0" applyFont="1" applyBorder="1" applyAlignment="1" applyProtection="1">
      <alignment horizontal="center" vertical="center" wrapText="1"/>
      <protection locked="0"/>
    </xf>
    <xf numFmtId="0" fontId="4" fillId="0" borderId="13" xfId="0" applyFont="1" applyBorder="1" applyAlignment="1">
      <alignment horizontal="center" vertical="center" wrapText="1"/>
    </xf>
    <xf numFmtId="0" fontId="4" fillId="0" borderId="11" xfId="0" applyFont="1" applyBorder="1" applyAlignment="1" applyProtection="1">
      <alignment horizontal="center" vertical="center" wrapText="1"/>
      <protection locked="0"/>
    </xf>
    <xf numFmtId="0" fontId="2" fillId="2" borderId="11" xfId="0" applyFont="1" applyFill="1" applyBorder="1" applyAlignment="1">
      <alignment horizontal="left" vertical="center"/>
    </xf>
    <xf numFmtId="0" fontId="2" fillId="0" borderId="0" xfId="0" applyFont="1" applyBorder="1" applyAlignment="1" applyProtection="1">
      <alignment horizontal="right" vertical="center" wrapText="1"/>
      <protection locked="0"/>
    </xf>
    <xf numFmtId="0" fontId="2" fillId="0" borderId="0" xfId="0" applyFont="1" applyBorder="1" applyAlignment="1" applyProtection="1">
      <alignment horizontal="right" wrapText="1"/>
      <protection locked="0"/>
    </xf>
    <xf numFmtId="0" fontId="4" fillId="0" borderId="13" xfId="0" applyFont="1" applyBorder="1" applyAlignment="1" applyProtection="1">
      <alignment horizontal="center" vertical="center"/>
      <protection locked="0"/>
    </xf>
    <xf numFmtId="0" fontId="4" fillId="0" borderId="13" xfId="0" applyFont="1" applyBorder="1" applyAlignment="1" applyProtection="1">
      <alignment horizontal="center" vertical="center" wrapText="1"/>
      <protection locked="0"/>
    </xf>
    <xf numFmtId="0" fontId="2" fillId="0" borderId="0" xfId="0" applyFont="1" applyBorder="1" applyAlignment="1">
      <alignment horizontal="left" vertical="center"/>
    </xf>
    <xf numFmtId="180" fontId="5" fillId="0" borderId="7" xfId="56" applyNumberFormat="1" applyFont="1" applyBorder="1" applyAlignment="1">
      <alignment horizontal="center" vertical="center"/>
    </xf>
    <xf numFmtId="180" fontId="5" fillId="0" borderId="7" xfId="0" applyNumberFormat="1" applyFont="1" applyBorder="1" applyAlignment="1">
      <alignment horizontal="center" vertical="center"/>
    </xf>
    <xf numFmtId="3" fontId="2" fillId="0" borderId="11" xfId="0" applyNumberFormat="1" applyFont="1" applyBorder="1" applyAlignment="1">
      <alignment horizontal="right" vertical="center"/>
    </xf>
    <xf numFmtId="0" fontId="2" fillId="2" borderId="11" xfId="0" applyFont="1" applyFill="1" applyBorder="1" applyAlignment="1">
      <alignment horizontal="right" vertical="center"/>
    </xf>
    <xf numFmtId="0" fontId="2" fillId="2" borderId="0" xfId="0" applyFont="1" applyFill="1" applyBorder="1" applyAlignment="1">
      <alignment horizontal="left" vertical="center"/>
    </xf>
    <xf numFmtId="178" fontId="5" fillId="0" borderId="0" xfId="0" applyNumberFormat="1" applyFont="1" applyBorder="1" applyAlignment="1">
      <alignment horizontal="left" vertical="center"/>
    </xf>
    <xf numFmtId="0" fontId="2" fillId="0" borderId="0" xfId="0" applyFont="1" applyBorder="1" applyAlignment="1">
      <alignment horizontal="right"/>
    </xf>
    <xf numFmtId="0" fontId="9" fillId="0" borderId="0" xfId="0" applyFont="1" applyBorder="1" applyAlignment="1" applyProtection="1">
      <alignment horizontal="right"/>
      <protection locked="0"/>
    </xf>
    <xf numFmtId="49" fontId="9" fillId="0" borderId="0" xfId="0" applyNumberFormat="1" applyFont="1" applyBorder="1" applyProtection="1">
      <protection locked="0"/>
    </xf>
    <xf numFmtId="0" fontId="1" fillId="0" borderId="0" xfId="0" applyFont="1" applyBorder="1" applyAlignment="1">
      <alignment horizontal="right"/>
    </xf>
    <xf numFmtId="0" fontId="10" fillId="0" borderId="0" xfId="0" applyFont="1" applyBorder="1" applyAlignment="1" applyProtection="1">
      <alignment horizontal="center" vertical="center" wrapText="1"/>
      <protection locked="0"/>
    </xf>
    <xf numFmtId="0" fontId="10" fillId="0" borderId="0" xfId="0" applyFont="1" applyBorder="1" applyAlignment="1" applyProtection="1">
      <alignment horizontal="center" vertical="center"/>
      <protection locked="0"/>
    </xf>
    <xf numFmtId="0" fontId="10" fillId="0" borderId="0" xfId="0" applyFont="1" applyBorder="1" applyAlignment="1">
      <alignment horizontal="center" vertical="center"/>
    </xf>
    <xf numFmtId="0" fontId="4" fillId="0" borderId="1" xfId="0" applyFont="1" applyBorder="1" applyAlignment="1" applyProtection="1">
      <alignment horizontal="center" vertical="center"/>
      <protection locked="0"/>
    </xf>
    <xf numFmtId="49" fontId="4" fillId="0" borderId="1" xfId="0" applyNumberFormat="1" applyFont="1" applyBorder="1" applyAlignment="1" applyProtection="1">
      <alignment horizontal="center" vertical="center" wrapText="1"/>
      <protection locked="0"/>
    </xf>
    <xf numFmtId="0" fontId="4" fillId="0" borderId="5" xfId="0" applyFont="1" applyBorder="1" applyAlignment="1" applyProtection="1">
      <alignment horizontal="center" vertical="center"/>
      <protection locked="0"/>
    </xf>
    <xf numFmtId="49" fontId="4" fillId="0" borderId="5" xfId="0" applyNumberFormat="1" applyFont="1" applyBorder="1" applyAlignment="1" applyProtection="1">
      <alignment horizontal="center" vertical="center" wrapText="1"/>
      <protection locked="0"/>
    </xf>
    <xf numFmtId="49" fontId="4" fillId="0" borderId="7" xfId="0" applyNumberFormat="1" applyFont="1" applyBorder="1" applyAlignment="1" applyProtection="1">
      <alignment horizontal="center" vertical="center"/>
      <protection locked="0"/>
    </xf>
    <xf numFmtId="0" fontId="4" fillId="0" borderId="7" xfId="0" applyFont="1" applyBorder="1" applyAlignment="1">
      <alignment horizontal="center" vertical="center"/>
    </xf>
    <xf numFmtId="0" fontId="1" fillId="0" borderId="3" xfId="0" applyFont="1" applyBorder="1" applyAlignment="1" applyProtection="1">
      <alignment horizontal="center" vertical="center"/>
      <protection locked="0"/>
    </xf>
    <xf numFmtId="0" fontId="1" fillId="0" borderId="4" xfId="0" applyFont="1" applyBorder="1" applyAlignment="1" applyProtection="1">
      <alignment horizontal="center" vertical="center"/>
      <protection locked="0"/>
    </xf>
    <xf numFmtId="0" fontId="0" fillId="0" borderId="0" xfId="0" applyFill="1" applyBorder="1" applyAlignment="1"/>
    <xf numFmtId="0" fontId="8" fillId="0" borderId="0"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0" xfId="0" applyFont="1" applyFill="1" applyBorder="1" applyAlignment="1" applyProtection="1">
      <alignment horizontal="center" vertical="center"/>
      <protection locked="0"/>
    </xf>
    <xf numFmtId="0" fontId="2" fillId="0" borderId="0" xfId="0" applyFont="1" applyFill="1" applyBorder="1" applyAlignment="1" applyProtection="1">
      <alignment horizontal="left" vertical="center"/>
      <protection locked="0"/>
    </xf>
    <xf numFmtId="0" fontId="4" fillId="0" borderId="7" xfId="0" applyFont="1" applyFill="1" applyBorder="1" applyAlignment="1">
      <alignment horizontal="center" vertical="center" wrapText="1"/>
    </xf>
    <xf numFmtId="0" fontId="4" fillId="0" borderId="7" xfId="0" applyFont="1" applyFill="1" applyBorder="1" applyAlignment="1" applyProtection="1">
      <alignment horizontal="center" vertical="center"/>
      <protection locked="0"/>
    </xf>
    <xf numFmtId="0" fontId="1" fillId="0" borderId="7" xfId="0" applyFont="1" applyFill="1" applyBorder="1" applyAlignment="1">
      <alignment horizontal="center" vertical="center" wrapText="1"/>
    </xf>
    <xf numFmtId="0" fontId="1" fillId="0" borderId="7" xfId="0" applyFont="1" applyFill="1" applyBorder="1" applyAlignment="1" applyProtection="1">
      <alignment horizontal="center" vertical="center"/>
      <protection locked="0"/>
    </xf>
    <xf numFmtId="0" fontId="2" fillId="0" borderId="7" xfId="0" applyFont="1" applyFill="1" applyBorder="1" applyAlignment="1">
      <alignment horizontal="left" vertical="center" wrapText="1" indent="1"/>
    </xf>
    <xf numFmtId="0" fontId="2" fillId="0" borderId="7" xfId="0" applyFont="1" applyFill="1" applyBorder="1" applyAlignment="1">
      <alignment horizontal="left" vertical="center" wrapText="1"/>
    </xf>
    <xf numFmtId="0" fontId="2" fillId="0" borderId="0" xfId="0" applyFont="1" applyFill="1" applyBorder="1" applyAlignment="1" applyProtection="1">
      <alignment horizontal="right" vertical="center"/>
      <protection locked="0"/>
    </xf>
    <xf numFmtId="0" fontId="1" fillId="0" borderId="0" xfId="0" applyFont="1" applyBorder="1" applyAlignment="1">
      <alignment vertical="top"/>
    </xf>
    <xf numFmtId="0" fontId="1" fillId="0" borderId="7" xfId="0" applyFont="1" applyFill="1" applyBorder="1" applyAlignment="1">
      <alignment horizontal="center" vertical="center"/>
    </xf>
    <xf numFmtId="0" fontId="2" fillId="0" borderId="7" xfId="0" applyFont="1" applyFill="1" applyBorder="1" applyAlignment="1">
      <alignment vertical="center" wrapText="1"/>
    </xf>
    <xf numFmtId="0" fontId="1" fillId="0" borderId="2" xfId="0" applyFont="1" applyFill="1" applyBorder="1" applyAlignment="1" applyProtection="1">
      <alignment horizontal="center" vertical="center" wrapText="1"/>
      <protection locked="0"/>
    </xf>
    <xf numFmtId="0" fontId="2" fillId="0" borderId="3" xfId="0" applyFont="1" applyFill="1" applyBorder="1" applyAlignment="1">
      <alignment horizontal="left" vertical="center"/>
    </xf>
    <xf numFmtId="0" fontId="2" fillId="2" borderId="4" xfId="0" applyFont="1" applyFill="1" applyBorder="1" applyAlignment="1">
      <alignment horizontal="left"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2" xfId="0" applyFont="1" applyBorder="1" applyAlignment="1" applyProtection="1">
      <alignment horizontal="center" vertical="center" wrapText="1"/>
      <protection locked="0"/>
    </xf>
    <xf numFmtId="0" fontId="4" fillId="0" borderId="11" xfId="0" applyFont="1" applyBorder="1" applyAlignment="1">
      <alignment horizontal="center" vertical="center"/>
    </xf>
    <xf numFmtId="178" fontId="5" fillId="0" borderId="7" xfId="54" applyFont="1">
      <alignment horizontal="right" vertical="center"/>
    </xf>
    <xf numFmtId="178" fontId="5" fillId="0" borderId="7" xfId="0" applyNumberFormat="1" applyFont="1" applyFill="1" applyBorder="1" applyAlignment="1">
      <alignment horizontal="right" vertical="center"/>
    </xf>
    <xf numFmtId="0" fontId="2" fillId="0" borderId="0" xfId="0" applyFont="1" applyBorder="1" applyAlignment="1">
      <alignment horizontal="right" vertical="center"/>
    </xf>
    <xf numFmtId="0" fontId="1" fillId="0" borderId="0" xfId="0" applyFont="1" applyBorder="1" applyAlignment="1" applyProtection="1">
      <alignment vertical="top"/>
      <protection locked="0"/>
    </xf>
    <xf numFmtId="49" fontId="1" fillId="0" borderId="0" xfId="0" applyNumberFormat="1" applyFont="1" applyBorder="1" applyProtection="1">
      <protection locked="0"/>
    </xf>
    <xf numFmtId="0" fontId="4" fillId="0" borderId="0" xfId="0" applyFont="1" applyBorder="1" applyAlignment="1" applyProtection="1">
      <alignment horizontal="left" vertical="center"/>
      <protection locked="0"/>
    </xf>
    <xf numFmtId="0" fontId="4" fillId="0" borderId="6" xfId="0" applyFont="1" applyBorder="1" applyAlignment="1" applyProtection="1">
      <alignment horizontal="center" vertical="center"/>
      <protection locked="0"/>
    </xf>
    <xf numFmtId="0" fontId="2" fillId="0" borderId="7" xfId="0" applyFont="1" applyFill="1" applyBorder="1" applyAlignment="1">
      <alignment horizontal="left" vertical="center"/>
    </xf>
    <xf numFmtId="0" fontId="2" fillId="0" borderId="3" xfId="0" applyFont="1" applyFill="1" applyBorder="1" applyAlignment="1" applyProtection="1">
      <alignment horizontal="left" vertical="center"/>
      <protection locked="0"/>
    </xf>
    <xf numFmtId="0" fontId="2" fillId="0" borderId="4" xfId="0" applyFont="1" applyFill="1" applyBorder="1" applyAlignment="1" applyProtection="1">
      <alignment horizontal="left" vertical="center"/>
      <protection locked="0"/>
    </xf>
    <xf numFmtId="0" fontId="4" fillId="0" borderId="2" xfId="0" applyFont="1" applyBorder="1" applyAlignment="1" applyProtection="1">
      <alignment horizontal="center" vertical="center"/>
      <protection locked="0"/>
    </xf>
    <xf numFmtId="0" fontId="4" fillId="0" borderId="2"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49" fontId="5" fillId="0" borderId="7" xfId="53" applyFont="1">
      <alignment horizontal="left" vertical="center" wrapText="1"/>
    </xf>
    <xf numFmtId="0" fontId="4" fillId="0" borderId="4" xfId="0" applyFont="1" applyBorder="1" applyAlignment="1" applyProtection="1">
      <alignment horizontal="center" vertical="center" wrapText="1"/>
      <protection locked="0"/>
    </xf>
    <xf numFmtId="0" fontId="2" fillId="0" borderId="0" xfId="0" applyFont="1" applyBorder="1" applyAlignment="1">
      <alignment horizontal="right" vertical="center" wrapText="1"/>
    </xf>
    <xf numFmtId="0" fontId="11" fillId="0" borderId="0" xfId="0" applyFont="1" applyBorder="1" applyAlignment="1">
      <alignment horizontal="center" vertical="center"/>
    </xf>
    <xf numFmtId="0" fontId="1" fillId="2" borderId="0" xfId="0" applyFont="1" applyFill="1" applyBorder="1" applyAlignment="1" applyProtection="1">
      <alignment horizontal="left" vertical="center" wrapText="1"/>
      <protection locked="0"/>
    </xf>
    <xf numFmtId="0" fontId="6" fillId="2" borderId="7" xfId="0" applyFont="1" applyFill="1" applyBorder="1" applyAlignment="1" applyProtection="1">
      <alignment vertical="top" wrapText="1"/>
      <protection locked="0"/>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49" fontId="4" fillId="0" borderId="7" xfId="0" applyNumberFormat="1" applyFont="1" applyBorder="1" applyAlignment="1">
      <alignment horizontal="center" vertical="center"/>
    </xf>
    <xf numFmtId="0" fontId="2" fillId="0" borderId="7" xfId="0" applyFont="1" applyFill="1" applyBorder="1" applyAlignment="1">
      <alignment horizontal="left" vertical="center" wrapText="1" indent="2"/>
    </xf>
    <xf numFmtId="0" fontId="1" fillId="0" borderId="2" xfId="0" applyFont="1" applyFill="1" applyBorder="1" applyAlignment="1">
      <alignment horizontal="center" vertical="center"/>
    </xf>
    <xf numFmtId="0" fontId="1" fillId="0" borderId="4" xfId="0" applyFont="1" applyFill="1" applyBorder="1" applyAlignment="1">
      <alignment horizontal="center" vertical="center"/>
    </xf>
    <xf numFmtId="0" fontId="6" fillId="2" borderId="0" xfId="0" applyFont="1" applyFill="1" applyBorder="1" applyAlignment="1">
      <alignment horizontal="left" vertical="center"/>
    </xf>
    <xf numFmtId="0" fontId="12" fillId="0" borderId="7" xfId="0" applyFont="1" applyBorder="1" applyAlignment="1" applyProtection="1">
      <alignment horizontal="center" vertical="center" wrapText="1"/>
      <protection locked="0"/>
    </xf>
    <xf numFmtId="0" fontId="12" fillId="0" borderId="7" xfId="0" applyFont="1" applyBorder="1" applyAlignment="1" applyProtection="1">
      <alignment vertical="top" wrapText="1"/>
      <protection locked="0"/>
    </xf>
    <xf numFmtId="0" fontId="2" fillId="0" borderId="7" xfId="0" applyFont="1" applyBorder="1" applyAlignment="1" applyProtection="1">
      <alignment vertical="center" wrapText="1"/>
      <protection locked="0"/>
    </xf>
    <xf numFmtId="0" fontId="2" fillId="0" borderId="7" xfId="0" applyFont="1" applyBorder="1" applyAlignment="1">
      <alignment horizontal="left" vertical="center"/>
    </xf>
    <xf numFmtId="0" fontId="13" fillId="0" borderId="7" xfId="0" applyFont="1" applyBorder="1" applyAlignment="1">
      <alignment horizontal="center" vertical="center"/>
    </xf>
    <xf numFmtId="0" fontId="13" fillId="0" borderId="7" xfId="0" applyFont="1" applyBorder="1" applyAlignment="1" applyProtection="1">
      <alignment horizontal="center" vertical="center" wrapText="1"/>
      <protection locked="0"/>
    </xf>
    <xf numFmtId="178" fontId="14" fillId="0" borderId="7" xfId="0" applyNumberFormat="1" applyFont="1" applyBorder="1" applyAlignment="1">
      <alignment horizontal="right" vertical="center"/>
    </xf>
    <xf numFmtId="178" fontId="14" fillId="0" borderId="7" xfId="0" applyNumberFormat="1" applyFont="1" applyFill="1" applyBorder="1" applyAlignment="1">
      <alignment horizontal="right" vertical="center"/>
    </xf>
    <xf numFmtId="0" fontId="12" fillId="2" borderId="1" xfId="0" applyFont="1" applyFill="1" applyBorder="1" applyAlignment="1">
      <alignment horizontal="center" vertical="center"/>
    </xf>
    <xf numFmtId="0" fontId="12" fillId="0" borderId="2" xfId="0" applyFont="1" applyBorder="1" applyAlignment="1" applyProtection="1">
      <alignment horizontal="center" vertical="center"/>
      <protection locked="0"/>
    </xf>
    <xf numFmtId="0" fontId="12" fillId="0" borderId="3" xfId="0" applyFont="1" applyBorder="1" applyAlignment="1" applyProtection="1">
      <alignment horizontal="center" vertical="center"/>
      <protection locked="0"/>
    </xf>
    <xf numFmtId="0" fontId="12" fillId="0" borderId="4" xfId="0" applyFont="1" applyBorder="1" applyAlignment="1" applyProtection="1">
      <alignment horizontal="center" vertical="center"/>
      <protection locked="0"/>
    </xf>
    <xf numFmtId="0" fontId="12" fillId="0" borderId="1" xfId="0" applyFont="1" applyBorder="1" applyAlignment="1" applyProtection="1">
      <alignment horizontal="center" vertical="center"/>
      <protection locked="0"/>
    </xf>
    <xf numFmtId="0" fontId="12" fillId="2" borderId="6" xfId="0" applyFont="1" applyFill="1" applyBorder="1" applyAlignment="1" applyProtection="1">
      <alignment horizontal="center" vertical="center" wrapText="1"/>
      <protection locked="0"/>
    </xf>
    <xf numFmtId="0" fontId="12" fillId="0" borderId="6" xfId="0" applyFont="1" applyBorder="1" applyAlignment="1" applyProtection="1">
      <alignment horizontal="center" vertical="center"/>
      <protection locked="0"/>
    </xf>
    <xf numFmtId="0" fontId="12" fillId="0" borderId="7" xfId="0" applyFont="1" applyBorder="1" applyAlignment="1" applyProtection="1">
      <alignment horizontal="center" vertical="center"/>
      <protection locked="0"/>
    </xf>
    <xf numFmtId="0" fontId="2" fillId="2" borderId="7" xfId="0" applyFont="1" applyFill="1" applyBorder="1" applyAlignment="1">
      <alignment horizontal="left" vertical="center" wrapText="1" indent="1"/>
    </xf>
    <xf numFmtId="0" fontId="2" fillId="2" borderId="7" xfId="0" applyFont="1" applyFill="1" applyBorder="1" applyAlignment="1">
      <alignment horizontal="left" vertical="center" wrapText="1" indent="2"/>
    </xf>
    <xf numFmtId="0" fontId="2" fillId="2" borderId="2" xfId="0" applyFont="1" applyFill="1" applyBorder="1" applyAlignment="1">
      <alignment horizontal="center" vertical="center" wrapText="1"/>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6" xfId="0" applyFont="1" applyBorder="1" applyAlignment="1" applyProtection="1">
      <alignment horizontal="center" vertical="center" wrapText="1"/>
      <protection locked="0"/>
    </xf>
    <xf numFmtId="0" fontId="1" fillId="0" borderId="1"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1" fillId="0" borderId="10" xfId="0" applyFont="1" applyBorder="1" applyAlignment="1" applyProtection="1">
      <alignment horizontal="center" vertical="center" wrapText="1"/>
      <protection locked="0"/>
    </xf>
    <xf numFmtId="0" fontId="2" fillId="2" borderId="6" xfId="0" applyFont="1" applyFill="1" applyBorder="1" applyAlignment="1">
      <alignment horizontal="left" vertical="center"/>
    </xf>
    <xf numFmtId="0" fontId="2" fillId="2" borderId="7" xfId="0" applyFont="1" applyFill="1" applyBorder="1" applyAlignment="1">
      <alignment horizontal="center" vertical="center"/>
    </xf>
    <xf numFmtId="0" fontId="6" fillId="0" borderId="7" xfId="0" applyFont="1" applyBorder="1" applyAlignment="1" applyProtection="1">
      <alignment vertical="top" wrapText="1"/>
      <protection locked="0"/>
    </xf>
    <xf numFmtId="0" fontId="1" fillId="0" borderId="4" xfId="0" applyFont="1" applyBorder="1" applyAlignment="1" applyProtection="1">
      <alignment horizontal="center" vertical="center" wrapText="1"/>
      <protection locked="0"/>
    </xf>
    <xf numFmtId="0" fontId="1" fillId="0" borderId="13" xfId="0" applyFont="1" applyBorder="1" applyAlignment="1" applyProtection="1">
      <alignment horizontal="center" vertical="center"/>
      <protection locked="0"/>
    </xf>
    <xf numFmtId="0" fontId="1" fillId="0" borderId="13" xfId="0" applyFont="1" applyBorder="1" applyAlignment="1" applyProtection="1">
      <alignment horizontal="center" vertical="center" wrapText="1"/>
      <protection locked="0"/>
    </xf>
    <xf numFmtId="0" fontId="1" fillId="0" borderId="11" xfId="0" applyFont="1" applyBorder="1" applyAlignment="1" applyProtection="1">
      <alignment horizontal="center" vertical="center" wrapText="1"/>
      <protection locked="0"/>
    </xf>
    <xf numFmtId="0" fontId="2" fillId="2" borderId="11" xfId="0" applyFont="1" applyFill="1" applyBorder="1" applyAlignment="1" applyProtection="1">
      <alignment horizontal="right" vertical="center"/>
      <protection locked="0"/>
    </xf>
    <xf numFmtId="0" fontId="2" fillId="0" borderId="7" xfId="0" applyFont="1" applyBorder="1" applyAlignment="1" applyProtection="1">
      <alignment vertical="center"/>
      <protection locked="0"/>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7"/>
  <sheetViews>
    <sheetView showGridLines="0" showZeros="0" workbookViewId="0">
      <pane ySplit="1" topLeftCell="A9" activePane="bottomLeft" state="frozen"/>
      <selection/>
      <selection pane="bottomLeft" activeCell="D40" sqref="D40"/>
    </sheetView>
  </sheetViews>
  <sheetFormatPr defaultColWidth="8.575" defaultRowHeight="12.75" customHeight="1" outlineLevelCol="3"/>
  <cols>
    <col min="1" max="4" width="41" customWidth="1"/>
  </cols>
  <sheetData>
    <row r="1" customHeight="1" spans="1:4">
      <c r="A1" s="1"/>
      <c r="B1" s="1"/>
      <c r="C1" s="1"/>
      <c r="D1" s="1"/>
    </row>
    <row r="2" ht="15" customHeight="1" spans="1:4">
      <c r="A2" s="45"/>
      <c r="B2" s="45"/>
      <c r="C2" s="45"/>
      <c r="D2" s="66" t="s">
        <v>0</v>
      </c>
    </row>
    <row r="3" ht="41.25" customHeight="1" spans="1:1">
      <c r="A3" s="40" t="str">
        <f>"2026"&amp;"年部门财务收支预算总表"</f>
        <v>2026年部门财务收支预算总表</v>
      </c>
    </row>
    <row r="4" ht="17.25" customHeight="1" spans="1:4">
      <c r="A4" s="43" t="str">
        <f>"单位名称："&amp;""</f>
        <v>单位名称：</v>
      </c>
      <c r="B4" s="182"/>
      <c r="D4" s="159" t="s">
        <v>1</v>
      </c>
    </row>
    <row r="5" ht="23.25" customHeight="1" spans="1:4">
      <c r="A5" s="183" t="s">
        <v>2</v>
      </c>
      <c r="B5" s="184"/>
      <c r="C5" s="183" t="s">
        <v>3</v>
      </c>
      <c r="D5" s="184"/>
    </row>
    <row r="6" ht="24" customHeight="1" spans="1:4">
      <c r="A6" s="183" t="s">
        <v>4</v>
      </c>
      <c r="B6" s="183" t="s">
        <v>5</v>
      </c>
      <c r="C6" s="183" t="s">
        <v>6</v>
      </c>
      <c r="D6" s="183" t="s">
        <v>5</v>
      </c>
    </row>
    <row r="7" ht="17.25" customHeight="1" spans="1:4">
      <c r="A7" s="185" t="s">
        <v>7</v>
      </c>
      <c r="B7" s="82">
        <v>116078194.38</v>
      </c>
      <c r="C7" s="185" t="s">
        <v>8</v>
      </c>
      <c r="D7" s="82">
        <v>3700</v>
      </c>
    </row>
    <row r="8" ht="17.25" customHeight="1" spans="1:4">
      <c r="A8" s="185" t="s">
        <v>9</v>
      </c>
      <c r="B8" s="82"/>
      <c r="C8" s="185" t="s">
        <v>10</v>
      </c>
      <c r="D8" s="82"/>
    </row>
    <row r="9" ht="17.25" customHeight="1" spans="1:4">
      <c r="A9" s="185" t="s">
        <v>11</v>
      </c>
      <c r="B9" s="82"/>
      <c r="C9" s="218" t="s">
        <v>12</v>
      </c>
      <c r="D9" s="82"/>
    </row>
    <row r="10" ht="17.25" customHeight="1" spans="1:4">
      <c r="A10" s="185" t="s">
        <v>13</v>
      </c>
      <c r="B10" s="82"/>
      <c r="C10" s="218" t="s">
        <v>14</v>
      </c>
      <c r="D10" s="82"/>
    </row>
    <row r="11" ht="17.25" customHeight="1" spans="1:4">
      <c r="A11" s="185" t="s">
        <v>15</v>
      </c>
      <c r="B11" s="82"/>
      <c r="C11" s="218" t="s">
        <v>16</v>
      </c>
      <c r="D11" s="82"/>
    </row>
    <row r="12" ht="17.25" customHeight="1" spans="1:4">
      <c r="A12" s="185" t="s">
        <v>17</v>
      </c>
      <c r="B12" s="82"/>
      <c r="C12" s="218" t="s">
        <v>18</v>
      </c>
      <c r="D12" s="82"/>
    </row>
    <row r="13" ht="17.25" customHeight="1" spans="1:4">
      <c r="A13" s="185" t="s">
        <v>19</v>
      </c>
      <c r="B13" s="82"/>
      <c r="C13" s="57" t="s">
        <v>20</v>
      </c>
      <c r="D13" s="82"/>
    </row>
    <row r="14" ht="17.25" customHeight="1" spans="1:4">
      <c r="A14" s="185" t="s">
        <v>21</v>
      </c>
      <c r="B14" s="82"/>
      <c r="C14" s="57" t="s">
        <v>22</v>
      </c>
      <c r="D14" s="82">
        <v>114939363.32</v>
      </c>
    </row>
    <row r="15" ht="17.25" customHeight="1" spans="1:4">
      <c r="A15" s="185" t="s">
        <v>23</v>
      </c>
      <c r="B15" s="82"/>
      <c r="C15" s="57" t="s">
        <v>24</v>
      </c>
      <c r="D15" s="82">
        <v>609563.82</v>
      </c>
    </row>
    <row r="16" ht="17.25" customHeight="1" spans="1:4">
      <c r="A16" s="185" t="s">
        <v>25</v>
      </c>
      <c r="B16" s="82"/>
      <c r="C16" s="57" t="s">
        <v>26</v>
      </c>
      <c r="D16" s="82"/>
    </row>
    <row r="17" ht="17.25" customHeight="1" spans="1:4">
      <c r="A17" s="186"/>
      <c r="B17" s="82"/>
      <c r="C17" s="57" t="s">
        <v>27</v>
      </c>
      <c r="D17" s="82"/>
    </row>
    <row r="18" ht="17.25" customHeight="1" spans="1:4">
      <c r="A18" s="187"/>
      <c r="B18" s="82"/>
      <c r="C18" s="57" t="s">
        <v>28</v>
      </c>
      <c r="D18" s="82"/>
    </row>
    <row r="19" ht="17.25" customHeight="1" spans="1:4">
      <c r="A19" s="187"/>
      <c r="B19" s="82"/>
      <c r="C19" s="57" t="s">
        <v>29</v>
      </c>
      <c r="D19" s="82"/>
    </row>
    <row r="20" ht="17.25" customHeight="1" spans="1:4">
      <c r="A20" s="187"/>
      <c r="B20" s="82"/>
      <c r="C20" s="57" t="s">
        <v>30</v>
      </c>
      <c r="D20" s="82"/>
    </row>
    <row r="21" ht="17.25" customHeight="1" spans="1:4">
      <c r="A21" s="187"/>
      <c r="B21" s="82"/>
      <c r="C21" s="57" t="s">
        <v>31</v>
      </c>
      <c r="D21" s="82"/>
    </row>
    <row r="22" ht="17.25" customHeight="1" spans="1:4">
      <c r="A22" s="187"/>
      <c r="B22" s="82"/>
      <c r="C22" s="57" t="s">
        <v>32</v>
      </c>
      <c r="D22" s="82"/>
    </row>
    <row r="23" ht="17.25" customHeight="1" spans="1:4">
      <c r="A23" s="187"/>
      <c r="B23" s="82"/>
      <c r="C23" s="57" t="s">
        <v>33</v>
      </c>
      <c r="D23" s="82"/>
    </row>
    <row r="24" ht="17.25" customHeight="1" spans="1:4">
      <c r="A24" s="187"/>
      <c r="B24" s="82"/>
      <c r="C24" s="57" t="s">
        <v>34</v>
      </c>
      <c r="D24" s="82"/>
    </row>
    <row r="25" ht="17.25" customHeight="1" spans="1:4">
      <c r="A25" s="187"/>
      <c r="B25" s="82"/>
      <c r="C25" s="57" t="s">
        <v>35</v>
      </c>
      <c r="D25" s="82">
        <v>525567.24</v>
      </c>
    </row>
    <row r="26" ht="17.25" customHeight="1" spans="1:4">
      <c r="A26" s="187"/>
      <c r="B26" s="82"/>
      <c r="C26" s="57" t="s">
        <v>36</v>
      </c>
      <c r="D26" s="82"/>
    </row>
    <row r="27" ht="17.25" customHeight="1" spans="1:4">
      <c r="A27" s="187"/>
      <c r="B27" s="82"/>
      <c r="C27" s="186" t="s">
        <v>37</v>
      </c>
      <c r="D27" s="82"/>
    </row>
    <row r="28" ht="17.25" customHeight="1" spans="1:4">
      <c r="A28" s="187"/>
      <c r="B28" s="82"/>
      <c r="C28" s="57" t="s">
        <v>38</v>
      </c>
      <c r="D28" s="82"/>
    </row>
    <row r="29" ht="16.5" customHeight="1" spans="1:4">
      <c r="A29" s="187"/>
      <c r="B29" s="82"/>
      <c r="C29" s="57" t="s">
        <v>39</v>
      </c>
      <c r="D29" s="82"/>
    </row>
    <row r="30" ht="16.5" customHeight="1" spans="1:4">
      <c r="A30" s="187"/>
      <c r="B30" s="82"/>
      <c r="C30" s="186" t="s">
        <v>40</v>
      </c>
      <c r="D30" s="82"/>
    </row>
    <row r="31" ht="17.25" customHeight="1" spans="1:4">
      <c r="A31" s="187"/>
      <c r="B31" s="82"/>
      <c r="C31" s="186" t="s">
        <v>41</v>
      </c>
      <c r="D31" s="82"/>
    </row>
    <row r="32" ht="17.25" customHeight="1" spans="1:4">
      <c r="A32" s="187"/>
      <c r="B32" s="82"/>
      <c r="C32" s="57" t="s">
        <v>42</v>
      </c>
      <c r="D32" s="82"/>
    </row>
    <row r="33" ht="16.5" customHeight="1" spans="1:4">
      <c r="A33" s="187" t="s">
        <v>43</v>
      </c>
      <c r="B33" s="82">
        <v>116078194.38</v>
      </c>
      <c r="C33" s="187" t="s">
        <v>44</v>
      </c>
      <c r="D33" s="82">
        <v>116078194.38</v>
      </c>
    </row>
    <row r="34" ht="16.5" customHeight="1" spans="1:4">
      <c r="A34" s="186" t="s">
        <v>45</v>
      </c>
      <c r="B34" s="82"/>
      <c r="C34" s="186" t="s">
        <v>46</v>
      </c>
      <c r="D34" s="82"/>
    </row>
    <row r="35" ht="16.5" customHeight="1" spans="1:4">
      <c r="A35" s="57" t="s">
        <v>47</v>
      </c>
      <c r="B35" s="82"/>
      <c r="C35" s="57" t="s">
        <v>47</v>
      </c>
      <c r="D35" s="82"/>
    </row>
    <row r="36" ht="16.5" customHeight="1" spans="1:4">
      <c r="A36" s="57" t="s">
        <v>48</v>
      </c>
      <c r="B36" s="82"/>
      <c r="C36" s="57" t="s">
        <v>49</v>
      </c>
      <c r="D36" s="82"/>
    </row>
    <row r="37" ht="16.5" customHeight="1" spans="1:4">
      <c r="A37" s="188" t="s">
        <v>50</v>
      </c>
      <c r="B37" s="82">
        <v>116078194.38</v>
      </c>
      <c r="C37" s="188" t="s">
        <v>51</v>
      </c>
      <c r="D37" s="82">
        <v>116078194.38</v>
      </c>
    </row>
  </sheetData>
  <mergeCells count="4">
    <mergeCell ref="A3:D3"/>
    <mergeCell ref="A4:B4"/>
    <mergeCell ref="A5:B5"/>
    <mergeCell ref="C5:D5"/>
  </mergeCells>
  <printOptions horizontalCentered="1"/>
  <pageMargins left="0.96" right="0.96" top="0.72" bottom="0.72" header="0" footer="0"/>
  <pageSetup paperSize="9"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10"/>
  <sheetViews>
    <sheetView showZeros="0" workbookViewId="0">
      <pane ySplit="1" topLeftCell="A2" activePane="bottomLeft" state="frozen"/>
      <selection/>
      <selection pane="bottomLeft" activeCell="A1" sqref="$A1:$XFD1048576"/>
    </sheetView>
  </sheetViews>
  <sheetFormatPr defaultColWidth="9.14166666666667" defaultRowHeight="14.25" customHeight="1" outlineLevelCol="5"/>
  <cols>
    <col min="1" max="1" width="32.1416666666667" customWidth="1"/>
    <col min="2" max="2" width="20.7083333333333" customWidth="1"/>
    <col min="3" max="3" width="32.1416666666667" customWidth="1"/>
    <col min="4" max="4" width="27.7083333333333" customWidth="1"/>
    <col min="5" max="6" width="36.7083333333333" customWidth="1"/>
  </cols>
  <sheetData>
    <row r="1" customHeight="1" spans="1:6">
      <c r="A1" s="1"/>
      <c r="B1" s="1"/>
      <c r="C1" s="1"/>
      <c r="D1" s="1"/>
      <c r="E1" s="1"/>
      <c r="F1" s="1"/>
    </row>
    <row r="2" ht="12" customHeight="1" spans="1:6">
      <c r="A2" s="121">
        <v>1</v>
      </c>
      <c r="B2" s="122">
        <v>0</v>
      </c>
      <c r="C2" s="121">
        <v>1</v>
      </c>
      <c r="D2" s="123"/>
      <c r="E2" s="123"/>
      <c r="F2" s="120" t="s">
        <v>677</v>
      </c>
    </row>
    <row r="3" ht="42" customHeight="1" spans="1:6">
      <c r="A3" s="124" t="str">
        <f>"2026"&amp;"年部门政府性基金预算支出预算表"</f>
        <v>2026年部门政府性基金预算支出预算表</v>
      </c>
      <c r="B3" s="124" t="s">
        <v>678</v>
      </c>
      <c r="C3" s="125"/>
      <c r="D3" s="126"/>
      <c r="E3" s="126"/>
      <c r="F3" s="126"/>
    </row>
    <row r="4" ht="13.5" customHeight="1" spans="1:6">
      <c r="A4" s="5" t="str">
        <f>"单位名称："&amp;""</f>
        <v>单位名称：</v>
      </c>
      <c r="B4" s="5" t="s">
        <v>679</v>
      </c>
      <c r="C4" s="121"/>
      <c r="D4" s="123"/>
      <c r="E4" s="123"/>
      <c r="F4" s="120" t="s">
        <v>1</v>
      </c>
    </row>
    <row r="5" ht="19.5" customHeight="1" spans="1:6">
      <c r="A5" s="127" t="s">
        <v>219</v>
      </c>
      <c r="B5" s="128" t="s">
        <v>71</v>
      </c>
      <c r="C5" s="127" t="s">
        <v>72</v>
      </c>
      <c r="D5" s="11" t="s">
        <v>680</v>
      </c>
      <c r="E5" s="12"/>
      <c r="F5" s="13"/>
    </row>
    <row r="6" ht="18.75" customHeight="1" spans="1:6">
      <c r="A6" s="129"/>
      <c r="B6" s="130"/>
      <c r="C6" s="129"/>
      <c r="D6" s="16" t="s">
        <v>55</v>
      </c>
      <c r="E6" s="11" t="s">
        <v>74</v>
      </c>
      <c r="F6" s="16" t="s">
        <v>75</v>
      </c>
    </row>
    <row r="7" ht="18.75" customHeight="1" spans="1:6">
      <c r="A7" s="70">
        <v>1</v>
      </c>
      <c r="B7" s="131" t="s">
        <v>82</v>
      </c>
      <c r="C7" s="70">
        <v>3</v>
      </c>
      <c r="D7" s="132">
        <v>4</v>
      </c>
      <c r="E7" s="132">
        <v>5</v>
      </c>
      <c r="F7" s="132">
        <v>6</v>
      </c>
    </row>
    <row r="8" ht="21" customHeight="1" spans="1:6">
      <c r="A8" s="59"/>
      <c r="B8" s="59"/>
      <c r="C8" s="59"/>
      <c r="D8" s="82"/>
      <c r="E8" s="82"/>
      <c r="F8" s="82"/>
    </row>
    <row r="9" ht="21" customHeight="1" spans="1:6">
      <c r="A9" s="59"/>
      <c r="B9" s="59"/>
      <c r="C9" s="59"/>
      <c r="D9" s="82"/>
      <c r="E9" s="82"/>
      <c r="F9" s="82"/>
    </row>
    <row r="10" ht="18.75" customHeight="1" spans="1:6">
      <c r="A10" s="133" t="s">
        <v>209</v>
      </c>
      <c r="B10" s="133" t="s">
        <v>209</v>
      </c>
      <c r="C10" s="134" t="s">
        <v>209</v>
      </c>
      <c r="D10" s="82"/>
      <c r="E10" s="82"/>
      <c r="F10" s="82"/>
    </row>
  </sheetData>
  <mergeCells count="7">
    <mergeCell ref="A3:F3"/>
    <mergeCell ref="A4:C4"/>
    <mergeCell ref="D5:F5"/>
    <mergeCell ref="A10:C10"/>
    <mergeCell ref="A5:A6"/>
    <mergeCell ref="B5:B6"/>
    <mergeCell ref="C5:C6"/>
  </mergeCells>
  <printOptions horizontalCentered="1"/>
  <pageMargins left="0.37" right="0.37" top="0.56" bottom="0.56" header="0.48" footer="0.48"/>
  <pageSetup paperSize="9" scale="98"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1"/>
  <sheetViews>
    <sheetView showZeros="0" topLeftCell="B1" workbookViewId="0">
      <pane ySplit="1" topLeftCell="A2" activePane="bottomLeft" state="frozen"/>
      <selection/>
      <selection pane="bottomLeft" activeCell="E23" sqref="E23"/>
    </sheetView>
  </sheetViews>
  <sheetFormatPr defaultColWidth="9.14166666666667" defaultRowHeight="14.25" customHeight="1"/>
  <cols>
    <col min="1" max="2" width="32.575" customWidth="1"/>
    <col min="3" max="3" width="41.1416666666667" customWidth="1"/>
    <col min="4" max="4" width="21.7083333333333" customWidth="1"/>
    <col min="5" max="5" width="35.2833333333333" customWidth="1"/>
    <col min="6" max="6" width="7.70833333333333" customWidth="1"/>
    <col min="7" max="7" width="11.1416666666667" customWidth="1"/>
    <col min="8" max="8" width="13.2833333333333" customWidth="1"/>
    <col min="9" max="18" width="20" customWidth="1"/>
    <col min="19" max="19" width="19.85" customWidth="1"/>
  </cols>
  <sheetData>
    <row r="1" customHeight="1" spans="1:19">
      <c r="A1" s="1"/>
      <c r="B1" s="1"/>
      <c r="C1" s="1"/>
      <c r="D1" s="1"/>
      <c r="E1" s="1"/>
      <c r="F1" s="1"/>
      <c r="G1" s="1"/>
      <c r="H1" s="1"/>
      <c r="I1" s="1"/>
      <c r="J1" s="1"/>
      <c r="K1" s="1"/>
      <c r="L1" s="1"/>
      <c r="M1" s="1"/>
      <c r="N1" s="1"/>
      <c r="O1" s="1"/>
      <c r="P1" s="1"/>
      <c r="Q1" s="1"/>
      <c r="R1" s="1"/>
      <c r="S1" s="1"/>
    </row>
    <row r="2" ht="15.75" customHeight="1" spans="2:19">
      <c r="B2" s="86"/>
      <c r="C2" s="86"/>
      <c r="R2" s="3"/>
      <c r="S2" s="3" t="s">
        <v>681</v>
      </c>
    </row>
    <row r="3" ht="41.25" customHeight="1" spans="1:19">
      <c r="A3" s="75" t="str">
        <f>"2026"&amp;"年部门政府采购预算表"</f>
        <v>2026年部门政府采购预算表</v>
      </c>
      <c r="B3" s="68"/>
      <c r="C3" s="68"/>
      <c r="D3" s="4"/>
      <c r="E3" s="4"/>
      <c r="F3" s="4"/>
      <c r="G3" s="4"/>
      <c r="H3" s="4"/>
      <c r="I3" s="4"/>
      <c r="J3" s="4"/>
      <c r="K3" s="4"/>
      <c r="L3" s="4"/>
      <c r="M3" s="68"/>
      <c r="N3" s="4"/>
      <c r="O3" s="4"/>
      <c r="P3" s="68"/>
      <c r="Q3" s="4"/>
      <c r="R3" s="68"/>
      <c r="S3" s="68"/>
    </row>
    <row r="4" ht="18.75" customHeight="1" spans="1:19">
      <c r="A4" s="113" t="str">
        <f>"单位名称："&amp;""</f>
        <v>单位名称：</v>
      </c>
      <c r="B4" s="88"/>
      <c r="C4" s="88"/>
      <c r="D4" s="7"/>
      <c r="E4" s="7"/>
      <c r="F4" s="7"/>
      <c r="G4" s="7"/>
      <c r="H4" s="7"/>
      <c r="I4" s="7"/>
      <c r="J4" s="7"/>
      <c r="K4" s="7"/>
      <c r="L4" s="7"/>
      <c r="R4" s="8"/>
      <c r="S4" s="120" t="s">
        <v>1</v>
      </c>
    </row>
    <row r="5" ht="15.75" customHeight="1" spans="1:19">
      <c r="A5" s="10" t="s">
        <v>218</v>
      </c>
      <c r="B5" s="89" t="s">
        <v>219</v>
      </c>
      <c r="C5" s="89" t="s">
        <v>682</v>
      </c>
      <c r="D5" s="90" t="s">
        <v>683</v>
      </c>
      <c r="E5" s="90" t="s">
        <v>684</v>
      </c>
      <c r="F5" s="90" t="s">
        <v>685</v>
      </c>
      <c r="G5" s="90" t="s">
        <v>686</v>
      </c>
      <c r="H5" s="90" t="s">
        <v>687</v>
      </c>
      <c r="I5" s="103" t="s">
        <v>226</v>
      </c>
      <c r="J5" s="103"/>
      <c r="K5" s="103"/>
      <c r="L5" s="103"/>
      <c r="M5" s="104"/>
      <c r="N5" s="103"/>
      <c r="O5" s="103"/>
      <c r="P5" s="83"/>
      <c r="Q5" s="103"/>
      <c r="R5" s="104"/>
      <c r="S5" s="84"/>
    </row>
    <row r="6" ht="17.25" customHeight="1" spans="1:19">
      <c r="A6" s="15"/>
      <c r="B6" s="91"/>
      <c r="C6" s="91"/>
      <c r="D6" s="92"/>
      <c r="E6" s="92"/>
      <c r="F6" s="92"/>
      <c r="G6" s="92"/>
      <c r="H6" s="92"/>
      <c r="I6" s="92" t="s">
        <v>55</v>
      </c>
      <c r="J6" s="92" t="s">
        <v>58</v>
      </c>
      <c r="K6" s="92" t="s">
        <v>688</v>
      </c>
      <c r="L6" s="92" t="s">
        <v>689</v>
      </c>
      <c r="M6" s="105" t="s">
        <v>690</v>
      </c>
      <c r="N6" s="106" t="s">
        <v>691</v>
      </c>
      <c r="O6" s="106"/>
      <c r="P6" s="111"/>
      <c r="Q6" s="106"/>
      <c r="R6" s="112"/>
      <c r="S6" s="93"/>
    </row>
    <row r="7" ht="54" customHeight="1" spans="1:19">
      <c r="A7" s="18"/>
      <c r="B7" s="93"/>
      <c r="C7" s="93"/>
      <c r="D7" s="94"/>
      <c r="E7" s="94"/>
      <c r="F7" s="94"/>
      <c r="G7" s="94"/>
      <c r="H7" s="94"/>
      <c r="I7" s="94"/>
      <c r="J7" s="94" t="s">
        <v>57</v>
      </c>
      <c r="K7" s="94"/>
      <c r="L7" s="94"/>
      <c r="M7" s="107"/>
      <c r="N7" s="94" t="s">
        <v>57</v>
      </c>
      <c r="O7" s="94" t="s">
        <v>64</v>
      </c>
      <c r="P7" s="93" t="s">
        <v>65</v>
      </c>
      <c r="Q7" s="94" t="s">
        <v>66</v>
      </c>
      <c r="R7" s="107" t="s">
        <v>67</v>
      </c>
      <c r="S7" s="93" t="s">
        <v>68</v>
      </c>
    </row>
    <row r="8" ht="18" customHeight="1" spans="1:19">
      <c r="A8" s="114">
        <v>1</v>
      </c>
      <c r="B8" s="114" t="s">
        <v>82</v>
      </c>
      <c r="C8" s="115">
        <v>3</v>
      </c>
      <c r="D8" s="115">
        <v>4</v>
      </c>
      <c r="E8" s="114">
        <v>5</v>
      </c>
      <c r="F8" s="114">
        <v>6</v>
      </c>
      <c r="G8" s="114">
        <v>7</v>
      </c>
      <c r="H8" s="114">
        <v>8</v>
      </c>
      <c r="I8" s="114">
        <v>9</v>
      </c>
      <c r="J8" s="114">
        <v>10</v>
      </c>
      <c r="K8" s="114">
        <v>11</v>
      </c>
      <c r="L8" s="114">
        <v>12</v>
      </c>
      <c r="M8" s="114">
        <v>13</v>
      </c>
      <c r="N8" s="114">
        <v>14</v>
      </c>
      <c r="O8" s="114">
        <v>15</v>
      </c>
      <c r="P8" s="114">
        <v>16</v>
      </c>
      <c r="Q8" s="114">
        <v>17</v>
      </c>
      <c r="R8" s="114">
        <v>18</v>
      </c>
      <c r="S8" s="114">
        <v>19</v>
      </c>
    </row>
    <row r="9" ht="21" customHeight="1" spans="1:19">
      <c r="A9" s="95"/>
      <c r="B9" s="96"/>
      <c r="C9" s="96"/>
      <c r="D9" s="97"/>
      <c r="E9" s="97"/>
      <c r="F9" s="97"/>
      <c r="G9" s="116"/>
      <c r="H9" s="82"/>
      <c r="I9" s="82"/>
      <c r="J9" s="82"/>
      <c r="K9" s="82"/>
      <c r="L9" s="82"/>
      <c r="M9" s="82"/>
      <c r="N9" s="82"/>
      <c r="O9" s="82"/>
      <c r="P9" s="82"/>
      <c r="Q9" s="82"/>
      <c r="R9" s="82"/>
      <c r="S9" s="82"/>
    </row>
    <row r="10" ht="21" customHeight="1" spans="1:19">
      <c r="A10" s="98" t="s">
        <v>209</v>
      </c>
      <c r="B10" s="99"/>
      <c r="C10" s="99"/>
      <c r="D10" s="100"/>
      <c r="E10" s="100"/>
      <c r="F10" s="100"/>
      <c r="G10" s="117"/>
      <c r="H10" s="82"/>
      <c r="I10" s="82"/>
      <c r="J10" s="82"/>
      <c r="K10" s="82"/>
      <c r="L10" s="82"/>
      <c r="M10" s="82"/>
      <c r="N10" s="82"/>
      <c r="O10" s="82"/>
      <c r="P10" s="82"/>
      <c r="Q10" s="82"/>
      <c r="R10" s="82"/>
      <c r="S10" s="82"/>
    </row>
    <row r="11" ht="21" customHeight="1" spans="1:19">
      <c r="A11" s="113" t="s">
        <v>692</v>
      </c>
      <c r="B11" s="5"/>
      <c r="C11" s="5"/>
      <c r="D11" s="113"/>
      <c r="E11" s="113"/>
      <c r="F11" s="113"/>
      <c r="G11" s="118"/>
      <c r="H11" s="119"/>
      <c r="I11" s="119"/>
      <c r="J11" s="119"/>
      <c r="K11" s="119"/>
      <c r="L11" s="119"/>
      <c r="M11" s="119"/>
      <c r="N11" s="119"/>
      <c r="O11" s="119"/>
      <c r="P11" s="119"/>
      <c r="Q11" s="119"/>
      <c r="R11" s="119"/>
      <c r="S11" s="119"/>
    </row>
  </sheetData>
  <mergeCells count="19">
    <mergeCell ref="A3:S3"/>
    <mergeCell ref="A4:H4"/>
    <mergeCell ref="I5:S5"/>
    <mergeCell ref="N6:S6"/>
    <mergeCell ref="A10:G10"/>
    <mergeCell ref="A11:S11"/>
    <mergeCell ref="A5:A7"/>
    <mergeCell ref="B5:B7"/>
    <mergeCell ref="C5:C7"/>
    <mergeCell ref="D5:D7"/>
    <mergeCell ref="E5:E7"/>
    <mergeCell ref="F5:F7"/>
    <mergeCell ref="G5:G7"/>
    <mergeCell ref="H5:H7"/>
    <mergeCell ref="I6:I7"/>
    <mergeCell ref="J6:J7"/>
    <mergeCell ref="K6:K7"/>
    <mergeCell ref="L6:L7"/>
    <mergeCell ref="M6:M7"/>
  </mergeCells>
  <printOptions horizontalCentered="1"/>
  <pageMargins left="0.96" right="0.96" top="0.72" bottom="0.72" header="0" footer="0"/>
  <pageSetup paperSize="9" scale="6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T10"/>
  <sheetViews>
    <sheetView showZeros="0" topLeftCell="E1" workbookViewId="0">
      <pane ySplit="1" topLeftCell="A2" activePane="bottomLeft" state="frozen"/>
      <selection/>
      <selection pane="bottomLeft" activeCell="G16" sqref="G16"/>
    </sheetView>
  </sheetViews>
  <sheetFormatPr defaultColWidth="9.14166666666667" defaultRowHeight="14.25" customHeight="1"/>
  <cols>
    <col min="1" max="5" width="39.1416666666667" customWidth="1"/>
    <col min="6" max="6" width="27.575" customWidth="1"/>
    <col min="7" max="7" width="28.575" customWidth="1"/>
    <col min="8" max="8" width="28.1416666666667" customWidth="1"/>
    <col min="9" max="9" width="39.1416666666667" customWidth="1"/>
    <col min="10" max="18" width="20.425" customWidth="1"/>
    <col min="19" max="20" width="20.2833333333333" customWidth="1"/>
  </cols>
  <sheetData>
    <row r="1" customHeight="1" spans="1:20">
      <c r="A1" s="1"/>
      <c r="B1" s="1"/>
      <c r="C1" s="1"/>
      <c r="D1" s="1"/>
      <c r="E1" s="1"/>
      <c r="F1" s="1"/>
      <c r="G1" s="1"/>
      <c r="H1" s="1"/>
      <c r="I1" s="1"/>
      <c r="J1" s="1"/>
      <c r="K1" s="1"/>
      <c r="L1" s="1"/>
      <c r="M1" s="1"/>
      <c r="N1" s="1"/>
      <c r="O1" s="1"/>
      <c r="P1" s="1"/>
      <c r="Q1" s="1"/>
      <c r="R1" s="1"/>
      <c r="S1" s="1"/>
      <c r="T1" s="1"/>
    </row>
    <row r="2" ht="16.5" customHeight="1" spans="1:20">
      <c r="A2" s="79"/>
      <c r="B2" s="86"/>
      <c r="C2" s="86"/>
      <c r="D2" s="86"/>
      <c r="E2" s="86"/>
      <c r="F2" s="86"/>
      <c r="G2" s="86"/>
      <c r="H2" s="79"/>
      <c r="I2" s="79"/>
      <c r="J2" s="79"/>
      <c r="K2" s="79"/>
      <c r="L2" s="79"/>
      <c r="M2" s="79"/>
      <c r="N2" s="101"/>
      <c r="O2" s="79"/>
      <c r="P2" s="79"/>
      <c r="Q2" s="86"/>
      <c r="R2" s="79"/>
      <c r="S2" s="109"/>
      <c r="T2" s="109" t="s">
        <v>693</v>
      </c>
    </row>
    <row r="3" ht="41.25" customHeight="1" spans="1:20">
      <c r="A3" s="75" t="str">
        <f>"2026"&amp;"年部门政府购买服务预算表"</f>
        <v>2026年部门政府购买服务预算表</v>
      </c>
      <c r="B3" s="68"/>
      <c r="C3" s="68"/>
      <c r="D3" s="68"/>
      <c r="E3" s="68"/>
      <c r="F3" s="68"/>
      <c r="G3" s="68"/>
      <c r="H3" s="87"/>
      <c r="I3" s="87"/>
      <c r="J3" s="87"/>
      <c r="K3" s="87"/>
      <c r="L3" s="87"/>
      <c r="M3" s="87"/>
      <c r="N3" s="102"/>
      <c r="O3" s="87"/>
      <c r="P3" s="87"/>
      <c r="Q3" s="68"/>
      <c r="R3" s="87"/>
      <c r="S3" s="102"/>
      <c r="T3" s="68"/>
    </row>
    <row r="4" ht="22.5" customHeight="1" spans="1:20">
      <c r="A4" s="76" t="str">
        <f>"单位名称："&amp;""</f>
        <v>单位名称：</v>
      </c>
      <c r="B4" s="88"/>
      <c r="C4" s="88"/>
      <c r="D4" s="88"/>
      <c r="E4" s="88"/>
      <c r="F4" s="88"/>
      <c r="G4" s="88"/>
      <c r="H4" s="77"/>
      <c r="I4" s="77"/>
      <c r="J4" s="77"/>
      <c r="K4" s="77"/>
      <c r="L4" s="77"/>
      <c r="M4" s="77"/>
      <c r="N4" s="101"/>
      <c r="O4" s="79"/>
      <c r="P4" s="79"/>
      <c r="Q4" s="86"/>
      <c r="R4" s="79"/>
      <c r="S4" s="110"/>
      <c r="T4" s="109" t="s">
        <v>1</v>
      </c>
    </row>
    <row r="5" ht="24" customHeight="1" spans="1:20">
      <c r="A5" s="10" t="s">
        <v>218</v>
      </c>
      <c r="B5" s="89" t="s">
        <v>219</v>
      </c>
      <c r="C5" s="89" t="s">
        <v>682</v>
      </c>
      <c r="D5" s="89" t="s">
        <v>694</v>
      </c>
      <c r="E5" s="89" t="s">
        <v>695</v>
      </c>
      <c r="F5" s="89" t="s">
        <v>696</v>
      </c>
      <c r="G5" s="89" t="s">
        <v>697</v>
      </c>
      <c r="H5" s="90" t="s">
        <v>698</v>
      </c>
      <c r="I5" s="90" t="s">
        <v>699</v>
      </c>
      <c r="J5" s="103" t="s">
        <v>226</v>
      </c>
      <c r="K5" s="103"/>
      <c r="L5" s="103"/>
      <c r="M5" s="103"/>
      <c r="N5" s="104"/>
      <c r="O5" s="103"/>
      <c r="P5" s="103"/>
      <c r="Q5" s="83"/>
      <c r="R5" s="103"/>
      <c r="S5" s="104"/>
      <c r="T5" s="84"/>
    </row>
    <row r="6" ht="24" customHeight="1" spans="1:20">
      <c r="A6" s="15"/>
      <c r="B6" s="91"/>
      <c r="C6" s="91"/>
      <c r="D6" s="91"/>
      <c r="E6" s="91"/>
      <c r="F6" s="91"/>
      <c r="G6" s="91"/>
      <c r="H6" s="92"/>
      <c r="I6" s="92"/>
      <c r="J6" s="92" t="s">
        <v>55</v>
      </c>
      <c r="K6" s="92" t="s">
        <v>58</v>
      </c>
      <c r="L6" s="92" t="s">
        <v>688</v>
      </c>
      <c r="M6" s="92" t="s">
        <v>689</v>
      </c>
      <c r="N6" s="105" t="s">
        <v>690</v>
      </c>
      <c r="O6" s="106" t="s">
        <v>691</v>
      </c>
      <c r="P6" s="106"/>
      <c r="Q6" s="111"/>
      <c r="R6" s="106"/>
      <c r="S6" s="112"/>
      <c r="T6" s="93"/>
    </row>
    <row r="7" ht="54" customHeight="1" spans="1:20">
      <c r="A7" s="18"/>
      <c r="B7" s="93"/>
      <c r="C7" s="93"/>
      <c r="D7" s="93"/>
      <c r="E7" s="93"/>
      <c r="F7" s="93"/>
      <c r="G7" s="93"/>
      <c r="H7" s="94"/>
      <c r="I7" s="94"/>
      <c r="J7" s="94"/>
      <c r="K7" s="94" t="s">
        <v>57</v>
      </c>
      <c r="L7" s="94"/>
      <c r="M7" s="94"/>
      <c r="N7" s="107"/>
      <c r="O7" s="94" t="s">
        <v>57</v>
      </c>
      <c r="P7" s="94" t="s">
        <v>64</v>
      </c>
      <c r="Q7" s="93" t="s">
        <v>65</v>
      </c>
      <c r="R7" s="94" t="s">
        <v>66</v>
      </c>
      <c r="S7" s="107" t="s">
        <v>67</v>
      </c>
      <c r="T7" s="93" t="s">
        <v>68</v>
      </c>
    </row>
    <row r="8" ht="17.25" customHeight="1" spans="1:20">
      <c r="A8" s="19">
        <v>1</v>
      </c>
      <c r="B8" s="93">
        <v>2</v>
      </c>
      <c r="C8" s="19">
        <v>3</v>
      </c>
      <c r="D8" s="19">
        <v>4</v>
      </c>
      <c r="E8" s="93">
        <v>5</v>
      </c>
      <c r="F8" s="19">
        <v>6</v>
      </c>
      <c r="G8" s="19">
        <v>7</v>
      </c>
      <c r="H8" s="93">
        <v>8</v>
      </c>
      <c r="I8" s="19">
        <v>9</v>
      </c>
      <c r="J8" s="19">
        <v>10</v>
      </c>
      <c r="K8" s="93">
        <v>11</v>
      </c>
      <c r="L8" s="19">
        <v>12</v>
      </c>
      <c r="M8" s="19">
        <v>13</v>
      </c>
      <c r="N8" s="93">
        <v>14</v>
      </c>
      <c r="O8" s="19">
        <v>15</v>
      </c>
      <c r="P8" s="19">
        <v>16</v>
      </c>
      <c r="Q8" s="93">
        <v>17</v>
      </c>
      <c r="R8" s="19">
        <v>18</v>
      </c>
      <c r="S8" s="19">
        <v>19</v>
      </c>
      <c r="T8" s="19">
        <v>20</v>
      </c>
    </row>
    <row r="9" ht="21" customHeight="1" spans="1:20">
      <c r="A9" s="95"/>
      <c r="B9" s="96"/>
      <c r="C9" s="96"/>
      <c r="D9" s="96"/>
      <c r="E9" s="96"/>
      <c r="F9" s="96"/>
      <c r="G9" s="96"/>
      <c r="H9" s="97"/>
      <c r="I9" s="97"/>
      <c r="J9" s="82"/>
      <c r="K9" s="82"/>
      <c r="L9" s="82"/>
      <c r="M9" s="82"/>
      <c r="N9" s="82"/>
      <c r="O9" s="82"/>
      <c r="P9" s="82"/>
      <c r="Q9" s="82"/>
      <c r="R9" s="82"/>
      <c r="S9" s="82"/>
      <c r="T9" s="82"/>
    </row>
    <row r="10" ht="21" customHeight="1" spans="1:20">
      <c r="A10" s="98" t="s">
        <v>209</v>
      </c>
      <c r="B10" s="99"/>
      <c r="C10" s="99"/>
      <c r="D10" s="99"/>
      <c r="E10" s="99"/>
      <c r="F10" s="99"/>
      <c r="G10" s="99"/>
      <c r="H10" s="100"/>
      <c r="I10" s="108"/>
      <c r="J10" s="82"/>
      <c r="K10" s="82"/>
      <c r="L10" s="82"/>
      <c r="M10" s="82"/>
      <c r="N10" s="82"/>
      <c r="O10" s="82"/>
      <c r="P10" s="82"/>
      <c r="Q10" s="82"/>
      <c r="R10" s="82"/>
      <c r="S10" s="82"/>
      <c r="T10" s="82"/>
    </row>
  </sheetData>
  <mergeCells count="19">
    <mergeCell ref="A3:T3"/>
    <mergeCell ref="A4:I4"/>
    <mergeCell ref="J5:T5"/>
    <mergeCell ref="O6:T6"/>
    <mergeCell ref="A10:I10"/>
    <mergeCell ref="A5:A7"/>
    <mergeCell ref="B5:B7"/>
    <mergeCell ref="C5:C7"/>
    <mergeCell ref="D5:D7"/>
    <mergeCell ref="E5:E7"/>
    <mergeCell ref="F5:F7"/>
    <mergeCell ref="G5:G7"/>
    <mergeCell ref="H5:H7"/>
    <mergeCell ref="I5:I7"/>
    <mergeCell ref="J6:J7"/>
    <mergeCell ref="K6:K7"/>
    <mergeCell ref="L6:L7"/>
    <mergeCell ref="M6:M7"/>
    <mergeCell ref="N6:N7"/>
  </mergeCells>
  <printOptions horizontalCentered="1"/>
  <pageMargins left="0.96" right="0.96" top="0.72" bottom="0.72" header="0" footer="0"/>
  <pageSetup paperSize="9" scale="6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X9"/>
  <sheetViews>
    <sheetView showZeros="0" topLeftCell="G1" workbookViewId="0">
      <pane ySplit="1" topLeftCell="A2" activePane="bottomLeft" state="frozen"/>
      <selection/>
      <selection pane="bottomLeft" activeCell="J19" sqref="J19"/>
    </sheetView>
  </sheetViews>
  <sheetFormatPr defaultColWidth="9.14166666666667" defaultRowHeight="14.25" customHeight="1"/>
  <cols>
    <col min="1" max="1" width="37.7083333333333" customWidth="1"/>
    <col min="2" max="24" width="20" customWidth="1"/>
  </cols>
  <sheetData>
    <row r="1" customHeight="1" spans="1:24">
      <c r="A1" s="1"/>
      <c r="B1" s="1"/>
      <c r="C1" s="1"/>
      <c r="D1" s="1"/>
      <c r="E1" s="1"/>
      <c r="F1" s="1"/>
      <c r="G1" s="1"/>
      <c r="H1" s="1"/>
      <c r="I1" s="1"/>
      <c r="J1" s="1"/>
      <c r="K1" s="1"/>
      <c r="L1" s="1"/>
      <c r="M1" s="1"/>
      <c r="N1" s="1"/>
      <c r="O1" s="1"/>
      <c r="P1" s="1"/>
      <c r="Q1" s="1"/>
      <c r="R1" s="1"/>
      <c r="S1" s="1"/>
      <c r="T1" s="1"/>
      <c r="U1" s="1"/>
      <c r="V1" s="1"/>
      <c r="W1" s="1"/>
      <c r="X1" s="1"/>
    </row>
    <row r="2" ht="17.25" customHeight="1" spans="4:24">
      <c r="D2" s="74"/>
      <c r="W2" s="3"/>
      <c r="X2" s="3" t="s">
        <v>700</v>
      </c>
    </row>
    <row r="3" ht="41.25" customHeight="1" spans="1:24">
      <c r="A3" s="75" t="str">
        <f>"2026"&amp;"年县对下转移支付预算表"</f>
        <v>2026年县对下转移支付预算表</v>
      </c>
      <c r="B3" s="4"/>
      <c r="C3" s="4"/>
      <c r="D3" s="4"/>
      <c r="E3" s="4"/>
      <c r="F3" s="4"/>
      <c r="G3" s="4"/>
      <c r="H3" s="4"/>
      <c r="I3" s="4"/>
      <c r="J3" s="4"/>
      <c r="K3" s="4"/>
      <c r="L3" s="4"/>
      <c r="M3" s="4"/>
      <c r="N3" s="4"/>
      <c r="O3" s="4"/>
      <c r="P3" s="4"/>
      <c r="Q3" s="4"/>
      <c r="R3" s="4"/>
      <c r="S3" s="4"/>
      <c r="T3" s="4"/>
      <c r="U3" s="4"/>
      <c r="V3" s="4"/>
      <c r="W3" s="68"/>
      <c r="X3" s="68"/>
    </row>
    <row r="4" ht="18" customHeight="1" spans="1:24">
      <c r="A4" s="76" t="str">
        <f>"单位名称："&amp;""</f>
        <v>单位名称：</v>
      </c>
      <c r="B4" s="77"/>
      <c r="C4" s="77"/>
      <c r="D4" s="78"/>
      <c r="E4" s="79"/>
      <c r="F4" s="79"/>
      <c r="G4" s="79"/>
      <c r="H4" s="79"/>
      <c r="I4" s="79"/>
      <c r="W4" s="8"/>
      <c r="X4" s="8" t="s">
        <v>1</v>
      </c>
    </row>
    <row r="5" ht="19.5" customHeight="1" spans="1:24">
      <c r="A5" s="27" t="s">
        <v>701</v>
      </c>
      <c r="B5" s="11" t="s">
        <v>226</v>
      </c>
      <c r="C5" s="12"/>
      <c r="D5" s="12"/>
      <c r="E5" s="11" t="s">
        <v>702</v>
      </c>
      <c r="F5" s="12"/>
      <c r="G5" s="12"/>
      <c r="H5" s="12"/>
      <c r="I5" s="12"/>
      <c r="J5" s="12"/>
      <c r="K5" s="12"/>
      <c r="L5" s="12"/>
      <c r="M5" s="12"/>
      <c r="N5" s="12"/>
      <c r="O5" s="12"/>
      <c r="P5" s="12"/>
      <c r="Q5" s="12"/>
      <c r="R5" s="12"/>
      <c r="S5" s="12"/>
      <c r="T5" s="12"/>
      <c r="U5" s="12"/>
      <c r="V5" s="12"/>
      <c r="W5" s="83"/>
      <c r="X5" s="84"/>
    </row>
    <row r="6" ht="40.5" customHeight="1" spans="1:24">
      <c r="A6" s="19"/>
      <c r="B6" s="28" t="s">
        <v>55</v>
      </c>
      <c r="C6" s="10" t="s">
        <v>58</v>
      </c>
      <c r="D6" s="80" t="s">
        <v>688</v>
      </c>
      <c r="E6" s="47" t="s">
        <v>703</v>
      </c>
      <c r="F6" s="47" t="s">
        <v>704</v>
      </c>
      <c r="G6" s="47" t="s">
        <v>705</v>
      </c>
      <c r="H6" s="47" t="s">
        <v>706</v>
      </c>
      <c r="I6" s="47" t="s">
        <v>707</v>
      </c>
      <c r="J6" s="47" t="s">
        <v>708</v>
      </c>
      <c r="K6" s="47" t="s">
        <v>709</v>
      </c>
      <c r="L6" s="47" t="s">
        <v>710</v>
      </c>
      <c r="M6" s="47" t="s">
        <v>711</v>
      </c>
      <c r="N6" s="47" t="s">
        <v>712</v>
      </c>
      <c r="O6" s="47" t="s">
        <v>713</v>
      </c>
      <c r="P6" s="47" t="s">
        <v>714</v>
      </c>
      <c r="Q6" s="47" t="s">
        <v>715</v>
      </c>
      <c r="R6" s="47" t="s">
        <v>716</v>
      </c>
      <c r="S6" s="47" t="s">
        <v>717</v>
      </c>
      <c r="T6" s="47" t="s">
        <v>718</v>
      </c>
      <c r="U6" s="47" t="s">
        <v>719</v>
      </c>
      <c r="V6" s="47" t="s">
        <v>720</v>
      </c>
      <c r="W6" s="47" t="s">
        <v>721</v>
      </c>
      <c r="X6" s="85" t="s">
        <v>722</v>
      </c>
    </row>
    <row r="7" ht="19.5" customHeight="1" spans="1:24">
      <c r="A7" s="20">
        <v>1</v>
      </c>
      <c r="B7" s="20">
        <v>2</v>
      </c>
      <c r="C7" s="20">
        <v>3</v>
      </c>
      <c r="D7" s="81">
        <v>4</v>
      </c>
      <c r="E7" s="34">
        <v>5</v>
      </c>
      <c r="F7" s="20">
        <v>6</v>
      </c>
      <c r="G7" s="20">
        <v>7</v>
      </c>
      <c r="H7" s="81">
        <v>8</v>
      </c>
      <c r="I7" s="20">
        <v>9</v>
      </c>
      <c r="J7" s="20">
        <v>10</v>
      </c>
      <c r="K7" s="20">
        <v>11</v>
      </c>
      <c r="L7" s="81">
        <v>12</v>
      </c>
      <c r="M7" s="20">
        <v>13</v>
      </c>
      <c r="N7" s="20">
        <v>14</v>
      </c>
      <c r="O7" s="20">
        <v>15</v>
      </c>
      <c r="P7" s="81">
        <v>16</v>
      </c>
      <c r="Q7" s="20">
        <v>17</v>
      </c>
      <c r="R7" s="20">
        <v>18</v>
      </c>
      <c r="S7" s="20">
        <v>19</v>
      </c>
      <c r="T7" s="81">
        <v>20</v>
      </c>
      <c r="U7" s="81">
        <v>21</v>
      </c>
      <c r="V7" s="81">
        <v>22</v>
      </c>
      <c r="W7" s="34">
        <v>23</v>
      </c>
      <c r="X7" s="34">
        <v>24</v>
      </c>
    </row>
    <row r="8" ht="19.5" customHeight="1" spans="1:24">
      <c r="A8" s="58"/>
      <c r="B8" s="82"/>
      <c r="C8" s="82"/>
      <c r="D8" s="82"/>
      <c r="E8" s="82"/>
      <c r="F8" s="82"/>
      <c r="G8" s="82"/>
      <c r="H8" s="82"/>
      <c r="I8" s="82"/>
      <c r="J8" s="82"/>
      <c r="K8" s="82"/>
      <c r="L8" s="82"/>
      <c r="M8" s="82"/>
      <c r="N8" s="82"/>
      <c r="O8" s="82"/>
      <c r="P8" s="82"/>
      <c r="Q8" s="82"/>
      <c r="R8" s="82"/>
      <c r="S8" s="82"/>
      <c r="T8" s="82"/>
      <c r="U8" s="82"/>
      <c r="V8" s="82"/>
      <c r="W8" s="82"/>
      <c r="X8" s="82"/>
    </row>
    <row r="9" ht="19.5" customHeight="1" spans="1:24">
      <c r="A9" s="71"/>
      <c r="B9" s="82"/>
      <c r="C9" s="82"/>
      <c r="D9" s="82"/>
      <c r="E9" s="82"/>
      <c r="F9" s="82"/>
      <c r="G9" s="82"/>
      <c r="H9" s="82"/>
      <c r="I9" s="82"/>
      <c r="J9" s="82"/>
      <c r="K9" s="82"/>
      <c r="L9" s="82"/>
      <c r="M9" s="82"/>
      <c r="N9" s="82"/>
      <c r="O9" s="82"/>
      <c r="P9" s="82"/>
      <c r="Q9" s="82"/>
      <c r="R9" s="82"/>
      <c r="S9" s="82"/>
      <c r="T9" s="82"/>
      <c r="U9" s="82"/>
      <c r="V9" s="82"/>
      <c r="W9" s="82"/>
      <c r="X9" s="82"/>
    </row>
  </sheetData>
  <mergeCells count="5">
    <mergeCell ref="A3:X3"/>
    <mergeCell ref="A4:I4"/>
    <mergeCell ref="B5:D5"/>
    <mergeCell ref="E5:X5"/>
    <mergeCell ref="A5:A6"/>
  </mergeCells>
  <printOptions horizontalCentered="1"/>
  <pageMargins left="0.96" right="0.96" top="0.72" bottom="0.72" header="0" footer="0"/>
  <pageSetup paperSize="9" scale="57"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8"/>
  <sheetViews>
    <sheetView showZeros="0" workbookViewId="0">
      <pane ySplit="1" topLeftCell="A5" activePane="bottomLeft" state="frozen"/>
      <selection/>
      <selection pane="bottomLeft" activeCell="D19" sqref="D19"/>
    </sheetView>
  </sheetViews>
  <sheetFormatPr defaultColWidth="9.14166666666667" defaultRowHeight="12" customHeight="1" outlineLevelRow="7"/>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customHeight="1" spans="1:10">
      <c r="A1" s="1"/>
      <c r="B1" s="1"/>
      <c r="C1" s="1"/>
      <c r="D1" s="1"/>
      <c r="E1" s="1"/>
      <c r="F1" s="1"/>
      <c r="G1" s="1"/>
      <c r="H1" s="1"/>
      <c r="I1" s="1"/>
      <c r="J1" s="1"/>
    </row>
    <row r="2" ht="16.5" customHeight="1" spans="10:10">
      <c r="J2" s="3" t="s">
        <v>723</v>
      </c>
    </row>
    <row r="3" ht="41.25" customHeight="1" spans="1:10">
      <c r="A3" s="67" t="str">
        <f>"2026"&amp;"年县对下转移支付绩效目标表"</f>
        <v>2026年县对下转移支付绩效目标表</v>
      </c>
      <c r="B3" s="4"/>
      <c r="C3" s="4"/>
      <c r="D3" s="4"/>
      <c r="E3" s="4"/>
      <c r="F3" s="68"/>
      <c r="G3" s="4"/>
      <c r="H3" s="68"/>
      <c r="I3" s="68"/>
      <c r="J3" s="4"/>
    </row>
    <row r="4" ht="17.25" customHeight="1" spans="1:1">
      <c r="A4" s="5" t="str">
        <f>"单位名称："&amp;""</f>
        <v>单位名称：</v>
      </c>
    </row>
    <row r="5" ht="44.25" customHeight="1" spans="1:10">
      <c r="A5" s="69" t="s">
        <v>701</v>
      </c>
      <c r="B5" s="69" t="s">
        <v>340</v>
      </c>
      <c r="C5" s="69" t="s">
        <v>341</v>
      </c>
      <c r="D5" s="69" t="s">
        <v>342</v>
      </c>
      <c r="E5" s="69" t="s">
        <v>343</v>
      </c>
      <c r="F5" s="70" t="s">
        <v>344</v>
      </c>
      <c r="G5" s="69" t="s">
        <v>345</v>
      </c>
      <c r="H5" s="70" t="s">
        <v>346</v>
      </c>
      <c r="I5" s="70" t="s">
        <v>347</v>
      </c>
      <c r="J5" s="69" t="s">
        <v>348</v>
      </c>
    </row>
    <row r="6" ht="14.25" customHeight="1" spans="1:10">
      <c r="A6" s="69">
        <v>1</v>
      </c>
      <c r="B6" s="69">
        <v>2</v>
      </c>
      <c r="C6" s="69">
        <v>3</v>
      </c>
      <c r="D6" s="69">
        <v>4</v>
      </c>
      <c r="E6" s="69">
        <v>5</v>
      </c>
      <c r="F6" s="70">
        <v>6</v>
      </c>
      <c r="G6" s="69">
        <v>7</v>
      </c>
      <c r="H6" s="70">
        <v>8</v>
      </c>
      <c r="I6" s="70">
        <v>9</v>
      </c>
      <c r="J6" s="69">
        <v>10</v>
      </c>
    </row>
    <row r="7" ht="42" customHeight="1" spans="1:10">
      <c r="A7" s="58"/>
      <c r="B7" s="71"/>
      <c r="C7" s="71"/>
      <c r="D7" s="71"/>
      <c r="E7" s="72"/>
      <c r="F7" s="73"/>
      <c r="G7" s="72"/>
      <c r="H7" s="73"/>
      <c r="I7" s="73"/>
      <c r="J7" s="72"/>
    </row>
    <row r="8" ht="42" customHeight="1" spans="1:10">
      <c r="A8" s="58"/>
      <c r="B8" s="59"/>
      <c r="C8" s="59"/>
      <c r="D8" s="59"/>
      <c r="E8" s="58"/>
      <c r="F8" s="59"/>
      <c r="G8" s="58"/>
      <c r="H8" s="59"/>
      <c r="I8" s="59"/>
      <c r="J8" s="58"/>
    </row>
  </sheetData>
  <mergeCells count="2">
    <mergeCell ref="A3:J3"/>
    <mergeCell ref="A4:H4"/>
  </mergeCells>
  <printOptions horizontalCentered="1"/>
  <pageMargins left="0.96" right="0.96" top="0.72" bottom="0.72" header="0" footer="0"/>
  <pageSetup paperSize="9" scale="6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I9"/>
  <sheetViews>
    <sheetView showZeros="0" workbookViewId="0">
      <pane ySplit="1" topLeftCell="A2" activePane="bottomLeft" state="frozen"/>
      <selection/>
      <selection pane="bottomLeft" activeCell="C18" sqref="C18"/>
    </sheetView>
  </sheetViews>
  <sheetFormatPr defaultColWidth="10.425" defaultRowHeight="14.25" customHeight="1"/>
  <cols>
    <col min="1" max="3" width="33.7083333333333" customWidth="1"/>
    <col min="4" max="4" width="45.575" customWidth="1"/>
    <col min="5" max="5" width="27.575" customWidth="1"/>
    <col min="6" max="6" width="21.7083333333333" customWidth="1"/>
    <col min="7" max="9" width="26.2833333333333" customWidth="1"/>
  </cols>
  <sheetData>
    <row r="1" customHeight="1" spans="1:9">
      <c r="A1" s="1"/>
      <c r="B1" s="1"/>
      <c r="C1" s="1"/>
      <c r="D1" s="1"/>
      <c r="E1" s="1"/>
      <c r="F1" s="1"/>
      <c r="G1" s="1"/>
      <c r="H1" s="1"/>
      <c r="I1" s="1"/>
    </row>
    <row r="2" customHeight="1" spans="1:9">
      <c r="A2" s="37" t="s">
        <v>724</v>
      </c>
      <c r="B2" s="38"/>
      <c r="C2" s="38"/>
      <c r="D2" s="39"/>
      <c r="E2" s="39"/>
      <c r="F2" s="39"/>
      <c r="G2" s="38"/>
      <c r="H2" s="38"/>
      <c r="I2" s="39"/>
    </row>
    <row r="3" ht="41.25" customHeight="1" spans="1:9">
      <c r="A3" s="40" t="str">
        <f>"2026"&amp;"年新增资产配置预算表"</f>
        <v>2026年新增资产配置预算表</v>
      </c>
      <c r="B3" s="41"/>
      <c r="C3" s="41"/>
      <c r="D3" s="42"/>
      <c r="E3" s="42"/>
      <c r="F3" s="42"/>
      <c r="G3" s="41"/>
      <c r="H3" s="41"/>
      <c r="I3" s="42"/>
    </row>
    <row r="4" customHeight="1" spans="1:9">
      <c r="A4" s="43" t="str">
        <f>"单位名称："&amp;""</f>
        <v>单位名称：</v>
      </c>
      <c r="B4" s="44"/>
      <c r="C4" s="44"/>
      <c r="D4" s="45"/>
      <c r="F4" s="42"/>
      <c r="G4" s="41"/>
      <c r="H4" s="41"/>
      <c r="I4" s="66" t="s">
        <v>1</v>
      </c>
    </row>
    <row r="5" ht="28.5" customHeight="1" spans="1:9">
      <c r="A5" s="46" t="s">
        <v>218</v>
      </c>
      <c r="B5" s="47" t="s">
        <v>219</v>
      </c>
      <c r="C5" s="48" t="s">
        <v>725</v>
      </c>
      <c r="D5" s="46" t="s">
        <v>726</v>
      </c>
      <c r="E5" s="46" t="s">
        <v>727</v>
      </c>
      <c r="F5" s="46" t="s">
        <v>728</v>
      </c>
      <c r="G5" s="47" t="s">
        <v>729</v>
      </c>
      <c r="H5" s="34"/>
      <c r="I5" s="46"/>
    </row>
    <row r="6" ht="21" customHeight="1" spans="1:9">
      <c r="A6" s="48"/>
      <c r="B6" s="49"/>
      <c r="C6" s="49"/>
      <c r="D6" s="50"/>
      <c r="E6" s="49"/>
      <c r="F6" s="49"/>
      <c r="G6" s="47" t="s">
        <v>686</v>
      </c>
      <c r="H6" s="47" t="s">
        <v>730</v>
      </c>
      <c r="I6" s="47" t="s">
        <v>731</v>
      </c>
    </row>
    <row r="7" ht="17.25" customHeight="1" spans="1:9">
      <c r="A7" s="51" t="s">
        <v>81</v>
      </c>
      <c r="B7" s="52"/>
      <c r="C7" s="53" t="s">
        <v>82</v>
      </c>
      <c r="D7" s="51" t="s">
        <v>205</v>
      </c>
      <c r="E7" s="54" t="s">
        <v>206</v>
      </c>
      <c r="F7" s="51" t="s">
        <v>207</v>
      </c>
      <c r="G7" s="53" t="s">
        <v>208</v>
      </c>
      <c r="H7" s="55" t="s">
        <v>83</v>
      </c>
      <c r="I7" s="54" t="s">
        <v>84</v>
      </c>
    </row>
    <row r="8" ht="19.5" customHeight="1" spans="1:9">
      <c r="A8" s="56"/>
      <c r="B8" s="57"/>
      <c r="C8" s="57"/>
      <c r="D8" s="58"/>
      <c r="E8" s="59"/>
      <c r="F8" s="55"/>
      <c r="G8" s="60"/>
      <c r="H8" s="61"/>
      <c r="I8" s="61"/>
    </row>
    <row r="9" ht="19.5" customHeight="1" spans="1:9">
      <c r="A9" s="62" t="s">
        <v>55</v>
      </c>
      <c r="B9" s="63"/>
      <c r="C9" s="63"/>
      <c r="D9" s="64"/>
      <c r="E9" s="65"/>
      <c r="F9" s="65"/>
      <c r="G9" s="60"/>
      <c r="H9" s="61"/>
      <c r="I9" s="61"/>
    </row>
  </sheetData>
  <mergeCells count="11">
    <mergeCell ref="A2:I2"/>
    <mergeCell ref="A3:I3"/>
    <mergeCell ref="A4:C4"/>
    <mergeCell ref="G5:I5"/>
    <mergeCell ref="A9:F9"/>
    <mergeCell ref="A5:A6"/>
    <mergeCell ref="B5:B6"/>
    <mergeCell ref="C5:C6"/>
    <mergeCell ref="D5:D6"/>
    <mergeCell ref="E5:E6"/>
    <mergeCell ref="F5:F6"/>
  </mergeCells>
  <pageMargins left="0.67" right="0.67" top="0.72" bottom="0.72" header="0.28" footer="0.28"/>
  <pageSetup paperSize="9" fitToWidth="0"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5"/>
  <sheetViews>
    <sheetView showZeros="0" workbookViewId="0">
      <pane ySplit="1" topLeftCell="A2" activePane="bottomLeft" state="frozen"/>
      <selection/>
      <selection pane="bottomLeft" activeCell="G24" sqref="G24"/>
    </sheetView>
  </sheetViews>
  <sheetFormatPr defaultColWidth="9.14166666666667" defaultRowHeight="14.25" customHeight="1"/>
  <cols>
    <col min="1" max="1" width="19.2833333333333" customWidth="1"/>
    <col min="2" max="2" width="33.85" customWidth="1"/>
    <col min="3" max="3" width="23.85" customWidth="1"/>
    <col min="4" max="4" width="11.1416666666667" customWidth="1"/>
    <col min="5" max="5" width="17.7083333333333" customWidth="1"/>
    <col min="6" max="6" width="9.85" customWidth="1"/>
    <col min="7" max="7" width="17.7083333333333" customWidth="1"/>
    <col min="8" max="11" width="23.1416666666667" customWidth="1"/>
  </cols>
  <sheetData>
    <row r="1" customHeight="1" spans="1:11">
      <c r="A1" s="1"/>
      <c r="B1" s="1"/>
      <c r="C1" s="1"/>
      <c r="D1" s="1"/>
      <c r="E1" s="1"/>
      <c r="F1" s="1"/>
      <c r="G1" s="1"/>
      <c r="H1" s="1"/>
      <c r="I1" s="1"/>
      <c r="J1" s="1"/>
      <c r="K1" s="1"/>
    </row>
    <row r="2" customHeight="1" spans="4:11">
      <c r="D2" s="2"/>
      <c r="E2" s="2"/>
      <c r="F2" s="2"/>
      <c r="G2" s="2"/>
      <c r="K2" s="3" t="s">
        <v>732</v>
      </c>
    </row>
    <row r="3" ht="41.25" customHeight="1" spans="1:11">
      <c r="A3" s="4" t="str">
        <f>"2026"&amp;"年上级转移支付补助项目支出预算表"</f>
        <v>2026年上级转移支付补助项目支出预算表</v>
      </c>
      <c r="B3" s="4"/>
      <c r="C3" s="4"/>
      <c r="D3" s="4"/>
      <c r="E3" s="4"/>
      <c r="F3" s="4"/>
      <c r="G3" s="4"/>
      <c r="H3" s="4"/>
      <c r="I3" s="4"/>
      <c r="J3" s="4"/>
      <c r="K3" s="4"/>
    </row>
    <row r="4" ht="13.5" customHeight="1" spans="1:11">
      <c r="A4" s="5" t="str">
        <f>"单位名称："&amp;""</f>
        <v>单位名称：</v>
      </c>
      <c r="B4" s="6"/>
      <c r="C4" s="6"/>
      <c r="D4" s="6"/>
      <c r="E4" s="6"/>
      <c r="F4" s="6"/>
      <c r="G4" s="6"/>
      <c r="H4" s="7"/>
      <c r="I4" s="7"/>
      <c r="J4" s="7"/>
      <c r="K4" s="8" t="s">
        <v>1</v>
      </c>
    </row>
    <row r="5" ht="21.75" customHeight="1" spans="1:11">
      <c r="A5" s="9" t="s">
        <v>292</v>
      </c>
      <c r="B5" s="9" t="s">
        <v>221</v>
      </c>
      <c r="C5" s="9" t="s">
        <v>293</v>
      </c>
      <c r="D5" s="10" t="s">
        <v>222</v>
      </c>
      <c r="E5" s="10" t="s">
        <v>223</v>
      </c>
      <c r="F5" s="10" t="s">
        <v>294</v>
      </c>
      <c r="G5" s="10" t="s">
        <v>295</v>
      </c>
      <c r="H5" s="27" t="s">
        <v>55</v>
      </c>
      <c r="I5" s="11" t="s">
        <v>733</v>
      </c>
      <c r="J5" s="12"/>
      <c r="K5" s="13"/>
    </row>
    <row r="6" ht="21.75" customHeight="1" spans="1:11">
      <c r="A6" s="14"/>
      <c r="B6" s="14"/>
      <c r="C6" s="14"/>
      <c r="D6" s="15"/>
      <c r="E6" s="15"/>
      <c r="F6" s="15"/>
      <c r="G6" s="15"/>
      <c r="H6" s="28"/>
      <c r="I6" s="10" t="s">
        <v>58</v>
      </c>
      <c r="J6" s="10" t="s">
        <v>59</v>
      </c>
      <c r="K6" s="10" t="s">
        <v>60</v>
      </c>
    </row>
    <row r="7" ht="40.5" customHeight="1" spans="1:11">
      <c r="A7" s="17"/>
      <c r="B7" s="17"/>
      <c r="C7" s="17"/>
      <c r="D7" s="18"/>
      <c r="E7" s="18"/>
      <c r="F7" s="18"/>
      <c r="G7" s="18"/>
      <c r="H7" s="19"/>
      <c r="I7" s="18" t="s">
        <v>57</v>
      </c>
      <c r="J7" s="18"/>
      <c r="K7" s="18"/>
    </row>
    <row r="8" ht="15" customHeight="1" spans="1:11">
      <c r="A8" s="20">
        <v>1</v>
      </c>
      <c r="B8" s="20">
        <v>2</v>
      </c>
      <c r="C8" s="20">
        <v>3</v>
      </c>
      <c r="D8" s="20">
        <v>4</v>
      </c>
      <c r="E8" s="20">
        <v>5</v>
      </c>
      <c r="F8" s="20">
        <v>6</v>
      </c>
      <c r="G8" s="20">
        <v>7</v>
      </c>
      <c r="H8" s="20">
        <v>8</v>
      </c>
      <c r="I8" s="20">
        <v>9</v>
      </c>
      <c r="J8" s="34">
        <v>10</v>
      </c>
      <c r="K8" s="34">
        <v>11</v>
      </c>
    </row>
    <row r="9" ht="18.75" customHeight="1" spans="1:11">
      <c r="A9" s="29" t="s">
        <v>315</v>
      </c>
      <c r="B9" s="21" t="s">
        <v>335</v>
      </c>
      <c r="C9" s="21" t="s">
        <v>69</v>
      </c>
      <c r="D9" s="21" t="s">
        <v>119</v>
      </c>
      <c r="E9" s="21" t="s">
        <v>120</v>
      </c>
      <c r="F9" s="21" t="s">
        <v>330</v>
      </c>
      <c r="G9" s="21" t="s">
        <v>331</v>
      </c>
      <c r="H9" s="30">
        <v>1728074.4</v>
      </c>
      <c r="I9" s="30">
        <v>1728074.4</v>
      </c>
      <c r="J9" s="35"/>
      <c r="K9" s="36"/>
    </row>
    <row r="10" ht="18.75" customHeight="1" spans="1:11">
      <c r="A10" s="29" t="s">
        <v>315</v>
      </c>
      <c r="B10" s="21" t="s">
        <v>335</v>
      </c>
      <c r="C10" s="21" t="s">
        <v>69</v>
      </c>
      <c r="D10" s="21" t="s">
        <v>131</v>
      </c>
      <c r="E10" s="21" t="s">
        <v>132</v>
      </c>
      <c r="F10" s="21" t="s">
        <v>330</v>
      </c>
      <c r="G10" s="21" t="s">
        <v>331</v>
      </c>
      <c r="H10" s="30">
        <v>7255785.6</v>
      </c>
      <c r="I10" s="30">
        <v>7255785.6</v>
      </c>
      <c r="J10" s="22"/>
      <c r="K10" s="36"/>
    </row>
    <row r="11" ht="18.75" customHeight="1" spans="1:11">
      <c r="A11" s="29" t="s">
        <v>315</v>
      </c>
      <c r="B11" s="21" t="s">
        <v>335</v>
      </c>
      <c r="C11" s="21" t="s">
        <v>69</v>
      </c>
      <c r="D11" s="21" t="s">
        <v>133</v>
      </c>
      <c r="E11" s="21" t="s">
        <v>134</v>
      </c>
      <c r="F11" s="21" t="s">
        <v>330</v>
      </c>
      <c r="G11" s="21" t="s">
        <v>331</v>
      </c>
      <c r="H11" s="30">
        <v>41893628</v>
      </c>
      <c r="I11" s="30">
        <v>41893628</v>
      </c>
      <c r="J11" s="22"/>
      <c r="K11" s="36"/>
    </row>
    <row r="12" ht="18.75" customHeight="1" spans="1:11">
      <c r="A12" s="29" t="s">
        <v>315</v>
      </c>
      <c r="B12" s="21" t="s">
        <v>335</v>
      </c>
      <c r="C12" s="21" t="s">
        <v>69</v>
      </c>
      <c r="D12" s="21" t="s">
        <v>137</v>
      </c>
      <c r="E12" s="21" t="s">
        <v>138</v>
      </c>
      <c r="F12" s="21" t="s">
        <v>330</v>
      </c>
      <c r="G12" s="21" t="s">
        <v>331</v>
      </c>
      <c r="H12" s="30">
        <v>2484900</v>
      </c>
      <c r="I12" s="30">
        <v>2484900</v>
      </c>
      <c r="J12" s="22"/>
      <c r="K12" s="36"/>
    </row>
    <row r="13" ht="18.75" customHeight="1" spans="1:11">
      <c r="A13" s="29" t="s">
        <v>315</v>
      </c>
      <c r="B13" s="21" t="s">
        <v>335</v>
      </c>
      <c r="C13" s="21" t="s">
        <v>69</v>
      </c>
      <c r="D13" s="21" t="s">
        <v>141</v>
      </c>
      <c r="E13" s="21" t="s">
        <v>142</v>
      </c>
      <c r="F13" s="21" t="s">
        <v>330</v>
      </c>
      <c r="G13" s="21" t="s">
        <v>331</v>
      </c>
      <c r="H13" s="30">
        <v>3048516</v>
      </c>
      <c r="I13" s="30">
        <v>3048516</v>
      </c>
      <c r="J13" s="22"/>
      <c r="K13" s="36"/>
    </row>
    <row r="14" ht="18.75" customHeight="1" spans="1:11">
      <c r="A14" s="29" t="s">
        <v>315</v>
      </c>
      <c r="B14" s="21" t="s">
        <v>335</v>
      </c>
      <c r="C14" s="21" t="s">
        <v>69</v>
      </c>
      <c r="D14" s="21" t="s">
        <v>143</v>
      </c>
      <c r="E14" s="21" t="s">
        <v>144</v>
      </c>
      <c r="F14" s="21" t="s">
        <v>330</v>
      </c>
      <c r="G14" s="21" t="s">
        <v>331</v>
      </c>
      <c r="H14" s="30">
        <v>18669096</v>
      </c>
      <c r="I14" s="30">
        <v>18669096</v>
      </c>
      <c r="J14" s="22"/>
      <c r="K14" s="36"/>
    </row>
    <row r="15" ht="18.75" customHeight="1" spans="1:11">
      <c r="A15" s="31" t="s">
        <v>209</v>
      </c>
      <c r="B15" s="32"/>
      <c r="C15" s="32"/>
      <c r="D15" s="32"/>
      <c r="E15" s="32"/>
      <c r="F15" s="32"/>
      <c r="G15" s="33"/>
      <c r="H15" s="30">
        <v>75080000</v>
      </c>
      <c r="I15" s="30">
        <v>75080000</v>
      </c>
      <c r="J15" s="22"/>
      <c r="K15" s="36"/>
    </row>
  </sheetData>
  <mergeCells count="15">
    <mergeCell ref="A3:K3"/>
    <mergeCell ref="A4:G4"/>
    <mergeCell ref="I5:K5"/>
    <mergeCell ref="A15:G15"/>
    <mergeCell ref="A5:A7"/>
    <mergeCell ref="B5:B7"/>
    <mergeCell ref="C5:C7"/>
    <mergeCell ref="D5:D7"/>
    <mergeCell ref="E5:E7"/>
    <mergeCell ref="F5:F7"/>
    <mergeCell ref="G5:G7"/>
    <mergeCell ref="H5:H7"/>
    <mergeCell ref="I6:I7"/>
    <mergeCell ref="J6:J7"/>
    <mergeCell ref="K6:K7"/>
  </mergeCells>
  <printOptions horizontalCentered="1"/>
  <pageMargins left="0.37" right="0.37" top="0.56" bottom="0.56" header="0.48" footer="0.48"/>
  <pageSetup paperSize="9" scale="56"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24"/>
  <sheetViews>
    <sheetView showZeros="0" tabSelected="1" workbookViewId="0">
      <pane ySplit="1" topLeftCell="A2" activePane="bottomLeft" state="frozen"/>
      <selection/>
      <selection pane="bottomLeft" activeCell="F21" sqref="F21"/>
    </sheetView>
  </sheetViews>
  <sheetFormatPr defaultColWidth="9.14166666666667" defaultRowHeight="14.25" customHeight="1" outlineLevelCol="6"/>
  <cols>
    <col min="1" max="1" width="35.2833333333333" customWidth="1"/>
    <col min="2" max="4" width="28" customWidth="1"/>
    <col min="5" max="7" width="23.85" customWidth="1"/>
  </cols>
  <sheetData>
    <row r="1" customHeight="1" spans="1:7">
      <c r="A1" s="1"/>
      <c r="B1" s="1"/>
      <c r="C1" s="1"/>
      <c r="D1" s="1"/>
      <c r="E1" s="1"/>
      <c r="F1" s="1"/>
      <c r="G1" s="1"/>
    </row>
    <row r="2" ht="13.5" customHeight="1" spans="4:7">
      <c r="D2" s="2"/>
      <c r="G2" s="3" t="s">
        <v>734</v>
      </c>
    </row>
    <row r="3" ht="41.25" customHeight="1" spans="1:7">
      <c r="A3" s="4" t="str">
        <f>"2026"&amp;"年部门项目中期规划预算表"</f>
        <v>2026年部门项目中期规划预算表</v>
      </c>
      <c r="B3" s="4"/>
      <c r="C3" s="4"/>
      <c r="D3" s="4"/>
      <c r="E3" s="4"/>
      <c r="F3" s="4"/>
      <c r="G3" s="4"/>
    </row>
    <row r="4" ht="13.5" customHeight="1" spans="1:7">
      <c r="A4" s="5" t="str">
        <f>"单位名称："&amp;""</f>
        <v>单位名称：</v>
      </c>
      <c r="B4" s="6"/>
      <c r="C4" s="6"/>
      <c r="D4" s="6"/>
      <c r="E4" s="7"/>
      <c r="F4" s="7"/>
      <c r="G4" s="8" t="s">
        <v>1</v>
      </c>
    </row>
    <row r="5" ht="21.75" customHeight="1" spans="1:7">
      <c r="A5" s="9" t="s">
        <v>293</v>
      </c>
      <c r="B5" s="9" t="s">
        <v>292</v>
      </c>
      <c r="C5" s="9" t="s">
        <v>221</v>
      </c>
      <c r="D5" s="10" t="s">
        <v>735</v>
      </c>
      <c r="E5" s="11" t="s">
        <v>58</v>
      </c>
      <c r="F5" s="12"/>
      <c r="G5" s="13"/>
    </row>
    <row r="6" ht="21.75" customHeight="1" spans="1:7">
      <c r="A6" s="14"/>
      <c r="B6" s="14"/>
      <c r="C6" s="14"/>
      <c r="D6" s="15"/>
      <c r="E6" s="16" t="str">
        <f>"2025"&amp;"年"</f>
        <v>2025年</v>
      </c>
      <c r="F6" s="10" t="str">
        <f>("2025"+1)&amp;"年"</f>
        <v>2026年</v>
      </c>
      <c r="G6" s="10" t="str">
        <f>("2025"+2)&amp;"年"</f>
        <v>2027年</v>
      </c>
    </row>
    <row r="7" ht="40.5" customHeight="1" spans="1:7">
      <c r="A7" s="17"/>
      <c r="B7" s="17"/>
      <c r="C7" s="17"/>
      <c r="D7" s="18"/>
      <c r="E7" s="19"/>
      <c r="F7" s="18" t="s">
        <v>57</v>
      </c>
      <c r="G7" s="18"/>
    </row>
    <row r="8" ht="15" customHeight="1" spans="1:7">
      <c r="A8" s="20">
        <v>1</v>
      </c>
      <c r="B8" s="20">
        <v>2</v>
      </c>
      <c r="C8" s="20">
        <v>3</v>
      </c>
      <c r="D8" s="20">
        <v>4</v>
      </c>
      <c r="E8" s="20">
        <v>5</v>
      </c>
      <c r="F8" s="20">
        <v>6</v>
      </c>
      <c r="G8" s="20">
        <v>7</v>
      </c>
    </row>
    <row r="9" ht="17.25" customHeight="1" spans="1:7">
      <c r="A9" s="21" t="s">
        <v>736</v>
      </c>
      <c r="B9" s="21" t="s">
        <v>737</v>
      </c>
      <c r="C9" s="21" t="s">
        <v>300</v>
      </c>
      <c r="D9" s="21" t="s">
        <v>738</v>
      </c>
      <c r="E9" s="22"/>
      <c r="F9" s="23">
        <v>9984</v>
      </c>
      <c r="G9" s="22"/>
    </row>
    <row r="10" ht="18.75" customHeight="1" spans="1:7">
      <c r="A10" s="21" t="s">
        <v>736</v>
      </c>
      <c r="B10" s="21" t="s">
        <v>739</v>
      </c>
      <c r="C10" s="21" t="s">
        <v>305</v>
      </c>
      <c r="D10" s="21" t="s">
        <v>738</v>
      </c>
      <c r="E10" s="22"/>
      <c r="F10" s="23">
        <v>40400</v>
      </c>
      <c r="G10" s="22"/>
    </row>
    <row r="11" ht="18.75" customHeight="1" spans="1:7">
      <c r="A11" s="21" t="s">
        <v>736</v>
      </c>
      <c r="B11" s="21" t="s">
        <v>740</v>
      </c>
      <c r="C11" s="21" t="s">
        <v>308</v>
      </c>
      <c r="D11" s="21" t="s">
        <v>738</v>
      </c>
      <c r="E11" s="22"/>
      <c r="F11" s="23">
        <v>5500000</v>
      </c>
      <c r="G11" s="22"/>
    </row>
    <row r="12" ht="18.75" customHeight="1" spans="1:7">
      <c r="A12" s="21" t="s">
        <v>736</v>
      </c>
      <c r="B12" s="21" t="s">
        <v>740</v>
      </c>
      <c r="C12" s="21" t="s">
        <v>312</v>
      </c>
      <c r="D12" s="21" t="s">
        <v>738</v>
      </c>
      <c r="E12" s="22"/>
      <c r="F12" s="23">
        <v>50000</v>
      </c>
      <c r="G12" s="22"/>
    </row>
    <row r="13" ht="18.75" customHeight="1" spans="1:7">
      <c r="A13" s="21" t="s">
        <v>736</v>
      </c>
      <c r="B13" s="21" t="s">
        <v>740</v>
      </c>
      <c r="C13" s="21" t="s">
        <v>314</v>
      </c>
      <c r="D13" s="21" t="s">
        <v>738</v>
      </c>
      <c r="E13" s="22"/>
      <c r="F13" s="23">
        <v>50000</v>
      </c>
      <c r="G13" s="22"/>
    </row>
    <row r="14" ht="18.75" customHeight="1" spans="1:7">
      <c r="A14" s="21" t="s">
        <v>736</v>
      </c>
      <c r="B14" s="21" t="s">
        <v>741</v>
      </c>
      <c r="C14" s="21" t="s">
        <v>317</v>
      </c>
      <c r="D14" s="21" t="s">
        <v>738</v>
      </c>
      <c r="E14" s="22"/>
      <c r="F14" s="23">
        <v>400000</v>
      </c>
      <c r="G14" s="22"/>
    </row>
    <row r="15" ht="18.75" customHeight="1" spans="1:7">
      <c r="A15" s="21" t="s">
        <v>736</v>
      </c>
      <c r="B15" s="21" t="s">
        <v>741</v>
      </c>
      <c r="C15" s="21" t="s">
        <v>319</v>
      </c>
      <c r="D15" s="21" t="s">
        <v>738</v>
      </c>
      <c r="E15" s="22"/>
      <c r="F15" s="23">
        <v>165000</v>
      </c>
      <c r="G15" s="22"/>
    </row>
    <row r="16" ht="18.75" customHeight="1" spans="1:7">
      <c r="A16" s="21" t="s">
        <v>736</v>
      </c>
      <c r="B16" s="21" t="s">
        <v>741</v>
      </c>
      <c r="C16" s="21" t="s">
        <v>321</v>
      </c>
      <c r="D16" s="21" t="s">
        <v>738</v>
      </c>
      <c r="E16" s="22"/>
      <c r="F16" s="23">
        <v>10000</v>
      </c>
      <c r="G16" s="22"/>
    </row>
    <row r="17" ht="18.75" customHeight="1" spans="1:7">
      <c r="A17" s="21" t="s">
        <v>736</v>
      </c>
      <c r="B17" s="21" t="s">
        <v>741</v>
      </c>
      <c r="C17" s="21" t="s">
        <v>323</v>
      </c>
      <c r="D17" s="21" t="s">
        <v>738</v>
      </c>
      <c r="E17" s="22"/>
      <c r="F17" s="23">
        <v>2100000</v>
      </c>
      <c r="G17" s="22"/>
    </row>
    <row r="18" ht="18.75" customHeight="1" spans="1:7">
      <c r="A18" s="21" t="s">
        <v>736</v>
      </c>
      <c r="B18" s="21" t="s">
        <v>741</v>
      </c>
      <c r="C18" s="21" t="s">
        <v>325</v>
      </c>
      <c r="D18" s="21" t="s">
        <v>738</v>
      </c>
      <c r="E18" s="22"/>
      <c r="F18" s="23">
        <v>5800000</v>
      </c>
      <c r="G18" s="22"/>
    </row>
    <row r="19" ht="18.75" customHeight="1" spans="1:7">
      <c r="A19" s="21" t="s">
        <v>736</v>
      </c>
      <c r="B19" s="21" t="s">
        <v>741</v>
      </c>
      <c r="C19" s="21" t="s">
        <v>327</v>
      </c>
      <c r="D19" s="21" t="s">
        <v>738</v>
      </c>
      <c r="E19" s="22"/>
      <c r="F19" s="23">
        <v>3000000</v>
      </c>
      <c r="G19" s="22"/>
    </row>
    <row r="20" ht="18.75" customHeight="1" spans="1:7">
      <c r="A20" s="21" t="s">
        <v>736</v>
      </c>
      <c r="B20" s="21" t="s">
        <v>741</v>
      </c>
      <c r="C20" s="21" t="s">
        <v>329</v>
      </c>
      <c r="D20" s="21" t="s">
        <v>738</v>
      </c>
      <c r="E20" s="22"/>
      <c r="F20" s="23">
        <v>15000000</v>
      </c>
      <c r="G20" s="22"/>
    </row>
    <row r="21" ht="18.75" customHeight="1" spans="1:7">
      <c r="A21" s="21" t="s">
        <v>736</v>
      </c>
      <c r="B21" s="21" t="s">
        <v>741</v>
      </c>
      <c r="C21" s="21" t="s">
        <v>333</v>
      </c>
      <c r="D21" s="21" t="s">
        <v>738</v>
      </c>
      <c r="E21" s="22"/>
      <c r="F21" s="23">
        <v>1800000</v>
      </c>
      <c r="G21" s="22"/>
    </row>
    <row r="22" ht="18.75" customHeight="1" spans="1:7">
      <c r="A22" s="21" t="s">
        <v>736</v>
      </c>
      <c r="B22" s="21" t="s">
        <v>741</v>
      </c>
      <c r="C22" s="21" t="s">
        <v>335</v>
      </c>
      <c r="D22" s="21" t="s">
        <v>738</v>
      </c>
      <c r="E22" s="22"/>
      <c r="F22" s="23">
        <v>75080000</v>
      </c>
      <c r="G22" s="22"/>
    </row>
    <row r="23" ht="18.75" customHeight="1" spans="1:7">
      <c r="A23" s="21" t="s">
        <v>736</v>
      </c>
      <c r="B23" s="21" t="s">
        <v>742</v>
      </c>
      <c r="C23" s="21" t="s">
        <v>338</v>
      </c>
      <c r="D23" s="21" t="s">
        <v>738</v>
      </c>
      <c r="E23" s="22"/>
      <c r="F23" s="23">
        <v>25000</v>
      </c>
      <c r="G23" s="22"/>
    </row>
    <row r="24" ht="18.75" customHeight="1" spans="1:7">
      <c r="A24" s="24" t="s">
        <v>55</v>
      </c>
      <c r="B24" s="25" t="s">
        <v>743</v>
      </c>
      <c r="C24" s="25"/>
      <c r="D24" s="26"/>
      <c r="E24" s="22"/>
      <c r="F24" s="23">
        <v>109030384</v>
      </c>
      <c r="G24" s="22"/>
    </row>
  </sheetData>
  <mergeCells count="11">
    <mergeCell ref="A3:G3"/>
    <mergeCell ref="A4:D4"/>
    <mergeCell ref="E5:G5"/>
    <mergeCell ref="A24:D24"/>
    <mergeCell ref="A5:A7"/>
    <mergeCell ref="B5:B7"/>
    <mergeCell ref="C5:C7"/>
    <mergeCell ref="D5:D7"/>
    <mergeCell ref="E6:E7"/>
    <mergeCell ref="F6:F7"/>
    <mergeCell ref="G6:G7"/>
  </mergeCells>
  <printOptions horizontalCentered="1"/>
  <pageMargins left="0.37" right="0.37" top="0.56" bottom="0.56" header="0.48" footer="0.48"/>
  <pageSetup paperSize="9" scale="56"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0"/>
  <sheetViews>
    <sheetView showGridLines="0" showZeros="0" workbookViewId="0">
      <pane ySplit="1" topLeftCell="A2" activePane="bottomLeft" state="frozen"/>
      <selection/>
      <selection pane="bottomLeft" activeCell="B18" sqref="B18"/>
    </sheetView>
  </sheetViews>
  <sheetFormatPr defaultColWidth="8.575" defaultRowHeight="12.75" customHeight="1"/>
  <cols>
    <col min="1" max="1" width="15.8916666666667" customWidth="1"/>
    <col min="2" max="2" width="35" customWidth="1"/>
    <col min="3" max="19" width="22" customWidth="1"/>
  </cols>
  <sheetData>
    <row r="1" customHeight="1" spans="1:19">
      <c r="A1" s="1"/>
      <c r="B1" s="1"/>
      <c r="C1" s="1"/>
      <c r="D1" s="1"/>
      <c r="E1" s="1"/>
      <c r="F1" s="1"/>
      <c r="G1" s="1"/>
      <c r="H1" s="1"/>
      <c r="I1" s="1"/>
      <c r="J1" s="1"/>
      <c r="K1" s="1"/>
      <c r="L1" s="1"/>
      <c r="M1" s="1"/>
      <c r="N1" s="1"/>
      <c r="O1" s="1"/>
      <c r="P1" s="1"/>
      <c r="Q1" s="1"/>
      <c r="R1" s="1"/>
      <c r="S1" s="1"/>
    </row>
    <row r="2" ht="17.25" customHeight="1" spans="1:1">
      <c r="A2" s="66" t="s">
        <v>52</v>
      </c>
    </row>
    <row r="3" ht="41.25" customHeight="1" spans="1:1">
      <c r="A3" s="40" t="str">
        <f>"2026"&amp;"年部门收入预算表"</f>
        <v>2026年部门收入预算表</v>
      </c>
    </row>
    <row r="4" ht="17.25" customHeight="1" spans="1:19">
      <c r="A4" s="43" t="str">
        <f>"单位名称："&amp;""</f>
        <v>单位名称：</v>
      </c>
      <c r="S4" s="45" t="s">
        <v>1</v>
      </c>
    </row>
    <row r="5" ht="21.75" customHeight="1" spans="1:19">
      <c r="A5" s="205" t="s">
        <v>53</v>
      </c>
      <c r="B5" s="206" t="s">
        <v>54</v>
      </c>
      <c r="C5" s="206" t="s">
        <v>55</v>
      </c>
      <c r="D5" s="207" t="s">
        <v>56</v>
      </c>
      <c r="E5" s="207"/>
      <c r="F5" s="207"/>
      <c r="G5" s="207"/>
      <c r="H5" s="207"/>
      <c r="I5" s="133"/>
      <c r="J5" s="207"/>
      <c r="K5" s="207"/>
      <c r="L5" s="207"/>
      <c r="M5" s="207"/>
      <c r="N5" s="213"/>
      <c r="O5" s="207" t="s">
        <v>45</v>
      </c>
      <c r="P5" s="207"/>
      <c r="Q5" s="207"/>
      <c r="R5" s="207"/>
      <c r="S5" s="213"/>
    </row>
    <row r="6" ht="27" customHeight="1" spans="1:19">
      <c r="A6" s="208"/>
      <c r="B6" s="209"/>
      <c r="C6" s="209"/>
      <c r="D6" s="209" t="s">
        <v>57</v>
      </c>
      <c r="E6" s="209" t="s">
        <v>58</v>
      </c>
      <c r="F6" s="209" t="s">
        <v>59</v>
      </c>
      <c r="G6" s="209" t="s">
        <v>60</v>
      </c>
      <c r="H6" s="209" t="s">
        <v>61</v>
      </c>
      <c r="I6" s="214" t="s">
        <v>62</v>
      </c>
      <c r="J6" s="215"/>
      <c r="K6" s="215"/>
      <c r="L6" s="215"/>
      <c r="M6" s="215"/>
      <c r="N6" s="216"/>
      <c r="O6" s="209" t="s">
        <v>57</v>
      </c>
      <c r="P6" s="209" t="s">
        <v>58</v>
      </c>
      <c r="Q6" s="209" t="s">
        <v>59</v>
      </c>
      <c r="R6" s="209" t="s">
        <v>60</v>
      </c>
      <c r="S6" s="209" t="s">
        <v>63</v>
      </c>
    </row>
    <row r="7" ht="30" customHeight="1" spans="1:19">
      <c r="A7" s="210"/>
      <c r="B7" s="108"/>
      <c r="C7" s="117"/>
      <c r="D7" s="117"/>
      <c r="E7" s="117"/>
      <c r="F7" s="117"/>
      <c r="G7" s="117"/>
      <c r="H7" s="117"/>
      <c r="I7" s="73" t="s">
        <v>57</v>
      </c>
      <c r="J7" s="216" t="s">
        <v>64</v>
      </c>
      <c r="K7" s="216" t="s">
        <v>65</v>
      </c>
      <c r="L7" s="216" t="s">
        <v>66</v>
      </c>
      <c r="M7" s="216" t="s">
        <v>67</v>
      </c>
      <c r="N7" s="216" t="s">
        <v>68</v>
      </c>
      <c r="O7" s="217"/>
      <c r="P7" s="217"/>
      <c r="Q7" s="217"/>
      <c r="R7" s="217"/>
      <c r="S7" s="117"/>
    </row>
    <row r="8" ht="15" customHeight="1" spans="1:19">
      <c r="A8" s="211">
        <v>1</v>
      </c>
      <c r="B8" s="211">
        <v>2</v>
      </c>
      <c r="C8" s="211">
        <v>3</v>
      </c>
      <c r="D8" s="211">
        <v>4</v>
      </c>
      <c r="E8" s="211">
        <v>5</v>
      </c>
      <c r="F8" s="211">
        <v>6</v>
      </c>
      <c r="G8" s="211">
        <v>7</v>
      </c>
      <c r="H8" s="211">
        <v>8</v>
      </c>
      <c r="I8" s="73">
        <v>9</v>
      </c>
      <c r="J8" s="211">
        <v>10</v>
      </c>
      <c r="K8" s="211">
        <v>11</v>
      </c>
      <c r="L8" s="211">
        <v>12</v>
      </c>
      <c r="M8" s="211">
        <v>13</v>
      </c>
      <c r="N8" s="211">
        <v>14</v>
      </c>
      <c r="O8" s="211">
        <v>15</v>
      </c>
      <c r="P8" s="211">
        <v>16</v>
      </c>
      <c r="Q8" s="211">
        <v>17</v>
      </c>
      <c r="R8" s="211">
        <v>18</v>
      </c>
      <c r="S8" s="211">
        <v>19</v>
      </c>
    </row>
    <row r="9" ht="18" customHeight="1" spans="1:19">
      <c r="A9" s="59">
        <v>118001</v>
      </c>
      <c r="B9" s="59" t="s">
        <v>69</v>
      </c>
      <c r="C9" s="82">
        <v>116078194.38</v>
      </c>
      <c r="D9" s="82">
        <v>116078194.38</v>
      </c>
      <c r="E9" s="82">
        <v>116078194.38</v>
      </c>
      <c r="F9" s="82"/>
      <c r="G9" s="82"/>
      <c r="H9" s="82"/>
      <c r="I9" s="82"/>
      <c r="J9" s="82"/>
      <c r="K9" s="82"/>
      <c r="L9" s="82"/>
      <c r="M9" s="82"/>
      <c r="N9" s="82"/>
      <c r="O9" s="82"/>
      <c r="P9" s="82"/>
      <c r="Q9" s="82"/>
      <c r="R9" s="82"/>
      <c r="S9" s="82"/>
    </row>
    <row r="10" ht="18" customHeight="1" spans="1:19">
      <c r="A10" s="48" t="s">
        <v>55</v>
      </c>
      <c r="B10" s="212"/>
      <c r="C10" s="82">
        <v>116078194.38</v>
      </c>
      <c r="D10" s="82">
        <v>116078194.38</v>
      </c>
      <c r="E10" s="82">
        <v>116078194.38</v>
      </c>
      <c r="F10" s="82"/>
      <c r="G10" s="82"/>
      <c r="H10" s="82"/>
      <c r="I10" s="82"/>
      <c r="J10" s="82"/>
      <c r="K10" s="82"/>
      <c r="L10" s="82"/>
      <c r="M10" s="82"/>
      <c r="N10" s="82"/>
      <c r="O10" s="82"/>
      <c r="P10" s="82"/>
      <c r="Q10" s="82"/>
      <c r="R10" s="82"/>
      <c r="S10" s="82"/>
    </row>
  </sheetData>
  <mergeCells count="20">
    <mergeCell ref="A2:S2"/>
    <mergeCell ref="A3:S3"/>
    <mergeCell ref="A4:B4"/>
    <mergeCell ref="D5:N5"/>
    <mergeCell ref="O5:S5"/>
    <mergeCell ref="I6:N6"/>
    <mergeCell ref="A10:B10"/>
    <mergeCell ref="A5:A7"/>
    <mergeCell ref="B5:B7"/>
    <mergeCell ref="C5:C7"/>
    <mergeCell ref="D6:D7"/>
    <mergeCell ref="E6:E7"/>
    <mergeCell ref="F6:F7"/>
    <mergeCell ref="G6:G7"/>
    <mergeCell ref="H6:H7"/>
    <mergeCell ref="O6:O7"/>
    <mergeCell ref="P6:P7"/>
    <mergeCell ref="Q6:Q7"/>
    <mergeCell ref="R6:R7"/>
    <mergeCell ref="S6:S7"/>
  </mergeCells>
  <printOptions horizontalCentered="1"/>
  <pageMargins left="0.96" right="0.96" top="0.72" bottom="0.72" header="0" footer="0"/>
  <pageSetup paperSize="9" orientation="landscape"/>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46"/>
  <sheetViews>
    <sheetView showGridLines="0" showZeros="0" workbookViewId="0">
      <pane ySplit="1" topLeftCell="A26" activePane="bottomLeft" state="frozen"/>
      <selection/>
      <selection pane="bottomLeft" activeCell="E49" sqref="E49"/>
    </sheetView>
  </sheetViews>
  <sheetFormatPr defaultColWidth="8.575" defaultRowHeight="12.75" customHeight="1"/>
  <cols>
    <col min="1" max="1" width="14.2833333333333" customWidth="1"/>
    <col min="2" max="2" width="37.575" customWidth="1"/>
    <col min="3" max="8" width="24.575" customWidth="1"/>
    <col min="9" max="9" width="26.7083333333333" customWidth="1"/>
    <col min="10" max="11" width="24.425" customWidth="1"/>
    <col min="12" max="15" width="24.575" customWidth="1"/>
  </cols>
  <sheetData>
    <row r="1" customHeight="1" spans="1:15">
      <c r="A1" s="1"/>
      <c r="B1" s="1"/>
      <c r="C1" s="1"/>
      <c r="D1" s="1"/>
      <c r="E1" s="1"/>
      <c r="F1" s="1"/>
      <c r="G1" s="1"/>
      <c r="H1" s="1"/>
      <c r="I1" s="1"/>
      <c r="J1" s="1"/>
      <c r="K1" s="1"/>
      <c r="L1" s="1"/>
      <c r="M1" s="1"/>
      <c r="N1" s="1"/>
      <c r="O1" s="1"/>
    </row>
    <row r="2" ht="17.25" customHeight="1" spans="1:1">
      <c r="A2" s="45" t="s">
        <v>70</v>
      </c>
    </row>
    <row r="3" ht="41.25" customHeight="1" spans="1:1">
      <c r="A3" s="40" t="str">
        <f>"2026"&amp;"年部门支出预算表"</f>
        <v>2026年部门支出预算表</v>
      </c>
    </row>
    <row r="4" ht="17.25" customHeight="1" spans="1:15">
      <c r="A4" s="43" t="str">
        <f>"单位名称："&amp;""</f>
        <v>单位名称：</v>
      </c>
      <c r="O4" s="45" t="s">
        <v>1</v>
      </c>
    </row>
    <row r="5" ht="27" customHeight="1" spans="1:15">
      <c r="A5" s="191" t="s">
        <v>71</v>
      </c>
      <c r="B5" s="191" t="s">
        <v>72</v>
      </c>
      <c r="C5" s="191" t="s">
        <v>55</v>
      </c>
      <c r="D5" s="192" t="s">
        <v>58</v>
      </c>
      <c r="E5" s="193"/>
      <c r="F5" s="194"/>
      <c r="G5" s="195" t="s">
        <v>59</v>
      </c>
      <c r="H5" s="195" t="s">
        <v>60</v>
      </c>
      <c r="I5" s="195" t="s">
        <v>73</v>
      </c>
      <c r="J5" s="192" t="s">
        <v>62</v>
      </c>
      <c r="K5" s="193"/>
      <c r="L5" s="193"/>
      <c r="M5" s="193"/>
      <c r="N5" s="202"/>
      <c r="O5" s="203"/>
    </row>
    <row r="6" ht="42" customHeight="1" spans="1:15">
      <c r="A6" s="196"/>
      <c r="B6" s="196"/>
      <c r="C6" s="197"/>
      <c r="D6" s="198" t="s">
        <v>57</v>
      </c>
      <c r="E6" s="198" t="s">
        <v>74</v>
      </c>
      <c r="F6" s="198" t="s">
        <v>75</v>
      </c>
      <c r="G6" s="197"/>
      <c r="H6" s="197"/>
      <c r="I6" s="204"/>
      <c r="J6" s="198" t="s">
        <v>57</v>
      </c>
      <c r="K6" s="183" t="s">
        <v>76</v>
      </c>
      <c r="L6" s="183" t="s">
        <v>77</v>
      </c>
      <c r="M6" s="183" t="s">
        <v>78</v>
      </c>
      <c r="N6" s="183" t="s">
        <v>79</v>
      </c>
      <c r="O6" s="183" t="s">
        <v>80</v>
      </c>
    </row>
    <row r="7" ht="18" customHeight="1" spans="1:15">
      <c r="A7" s="51" t="s">
        <v>81</v>
      </c>
      <c r="B7" s="51" t="s">
        <v>82</v>
      </c>
      <c r="C7" s="51">
        <v>3</v>
      </c>
      <c r="D7" s="55">
        <v>4</v>
      </c>
      <c r="E7" s="55">
        <v>5</v>
      </c>
      <c r="F7" s="55">
        <v>6</v>
      </c>
      <c r="G7" s="55" t="s">
        <v>83</v>
      </c>
      <c r="H7" s="55" t="s">
        <v>84</v>
      </c>
      <c r="I7" s="55" t="s">
        <v>85</v>
      </c>
      <c r="J7" s="55" t="s">
        <v>86</v>
      </c>
      <c r="K7" s="55" t="s">
        <v>87</v>
      </c>
      <c r="L7" s="55" t="s">
        <v>88</v>
      </c>
      <c r="M7" s="55" t="s">
        <v>89</v>
      </c>
      <c r="N7" s="51" t="s">
        <v>90</v>
      </c>
      <c r="O7" s="55" t="s">
        <v>91</v>
      </c>
    </row>
    <row r="8" ht="21" customHeight="1" spans="1:15">
      <c r="A8" s="56" t="s">
        <v>92</v>
      </c>
      <c r="B8" s="56" t="s">
        <v>93</v>
      </c>
      <c r="C8" s="157">
        <v>3700</v>
      </c>
      <c r="D8" s="157">
        <v>3700</v>
      </c>
      <c r="E8" s="157">
        <v>3700</v>
      </c>
      <c r="F8" s="157"/>
      <c r="G8" s="82"/>
      <c r="H8" s="82"/>
      <c r="I8" s="82"/>
      <c r="J8" s="82"/>
      <c r="K8" s="82"/>
      <c r="L8" s="82"/>
      <c r="M8" s="82"/>
      <c r="N8" s="82"/>
      <c r="O8" s="82"/>
    </row>
    <row r="9" ht="21" customHeight="1" spans="1:15">
      <c r="A9" s="199" t="s">
        <v>94</v>
      </c>
      <c r="B9" s="199" t="s">
        <v>95</v>
      </c>
      <c r="C9" s="157">
        <v>3700</v>
      </c>
      <c r="D9" s="157">
        <v>3700</v>
      </c>
      <c r="E9" s="157">
        <v>3700</v>
      </c>
      <c r="F9" s="157"/>
      <c r="G9" s="82"/>
      <c r="H9" s="82"/>
      <c r="I9" s="82"/>
      <c r="J9" s="82"/>
      <c r="K9" s="82"/>
      <c r="L9" s="82"/>
      <c r="M9" s="82"/>
      <c r="N9" s="82"/>
      <c r="O9" s="82"/>
    </row>
    <row r="10" ht="21" customHeight="1" spans="1:15">
      <c r="A10" s="200" t="s">
        <v>96</v>
      </c>
      <c r="B10" s="200" t="s">
        <v>97</v>
      </c>
      <c r="C10" s="157">
        <v>3700</v>
      </c>
      <c r="D10" s="157">
        <v>3700</v>
      </c>
      <c r="E10" s="157">
        <v>3700</v>
      </c>
      <c r="F10" s="157"/>
      <c r="G10" s="82"/>
      <c r="H10" s="82"/>
      <c r="I10" s="82"/>
      <c r="J10" s="82"/>
      <c r="K10" s="82"/>
      <c r="L10" s="82"/>
      <c r="M10" s="82"/>
      <c r="N10" s="82"/>
      <c r="O10" s="82"/>
    </row>
    <row r="11" ht="21" customHeight="1" spans="1:15">
      <c r="A11" s="56" t="s">
        <v>98</v>
      </c>
      <c r="B11" s="56" t="s">
        <v>99</v>
      </c>
      <c r="C11" s="157">
        <v>114939363.32</v>
      </c>
      <c r="D11" s="157">
        <v>114939363.32</v>
      </c>
      <c r="E11" s="157">
        <v>5908979.32</v>
      </c>
      <c r="F11" s="157">
        <v>109030384</v>
      </c>
      <c r="G11" s="82"/>
      <c r="H11" s="82"/>
      <c r="I11" s="82"/>
      <c r="J11" s="82"/>
      <c r="K11" s="82"/>
      <c r="L11" s="82"/>
      <c r="M11" s="82"/>
      <c r="N11" s="82"/>
      <c r="O11" s="82"/>
    </row>
    <row r="12" ht="21" customHeight="1" spans="1:15">
      <c r="A12" s="199" t="s">
        <v>100</v>
      </c>
      <c r="B12" s="199" t="s">
        <v>101</v>
      </c>
      <c r="C12" s="157">
        <v>5558623</v>
      </c>
      <c r="D12" s="157">
        <v>5558623</v>
      </c>
      <c r="E12" s="157">
        <v>4993223</v>
      </c>
      <c r="F12" s="157">
        <v>565400</v>
      </c>
      <c r="G12" s="82"/>
      <c r="H12" s="82"/>
      <c r="I12" s="82"/>
      <c r="J12" s="82"/>
      <c r="K12" s="82"/>
      <c r="L12" s="82"/>
      <c r="M12" s="82"/>
      <c r="N12" s="82"/>
      <c r="O12" s="82"/>
    </row>
    <row r="13" ht="21" customHeight="1" spans="1:15">
      <c r="A13" s="200" t="s">
        <v>102</v>
      </c>
      <c r="B13" s="200" t="s">
        <v>97</v>
      </c>
      <c r="C13" s="157">
        <v>5558623</v>
      </c>
      <c r="D13" s="157">
        <v>5558623</v>
      </c>
      <c r="E13" s="157">
        <v>4993223</v>
      </c>
      <c r="F13" s="157">
        <v>565400</v>
      </c>
      <c r="G13" s="82"/>
      <c r="H13" s="82"/>
      <c r="I13" s="82"/>
      <c r="J13" s="82"/>
      <c r="K13" s="82"/>
      <c r="L13" s="82"/>
      <c r="M13" s="82"/>
      <c r="N13" s="82"/>
      <c r="O13" s="82"/>
    </row>
    <row r="14" ht="21" customHeight="1" spans="1:15">
      <c r="A14" s="199" t="s">
        <v>103</v>
      </c>
      <c r="B14" s="199" t="s">
        <v>104</v>
      </c>
      <c r="C14" s="157">
        <v>915756.32</v>
      </c>
      <c r="D14" s="157">
        <v>915756.32</v>
      </c>
      <c r="E14" s="157">
        <v>915756.32</v>
      </c>
      <c r="F14" s="157"/>
      <c r="G14" s="82"/>
      <c r="H14" s="82"/>
      <c r="I14" s="82"/>
      <c r="J14" s="82"/>
      <c r="K14" s="82"/>
      <c r="L14" s="82"/>
      <c r="M14" s="82"/>
      <c r="N14" s="82"/>
      <c r="O14" s="82"/>
    </row>
    <row r="15" ht="21" customHeight="1" spans="1:15">
      <c r="A15" s="200" t="s">
        <v>105</v>
      </c>
      <c r="B15" s="200" t="s">
        <v>106</v>
      </c>
      <c r="C15" s="157">
        <v>600</v>
      </c>
      <c r="D15" s="157">
        <v>600</v>
      </c>
      <c r="E15" s="157">
        <v>600</v>
      </c>
      <c r="F15" s="157"/>
      <c r="G15" s="82"/>
      <c r="H15" s="82"/>
      <c r="I15" s="82"/>
      <c r="J15" s="82"/>
      <c r="K15" s="82"/>
      <c r="L15" s="82"/>
      <c r="M15" s="82"/>
      <c r="N15" s="82"/>
      <c r="O15" s="82"/>
    </row>
    <row r="16" ht="21" customHeight="1" spans="1:15">
      <c r="A16" s="200" t="s">
        <v>107</v>
      </c>
      <c r="B16" s="200" t="s">
        <v>108</v>
      </c>
      <c r="C16" s="157">
        <v>700756.32</v>
      </c>
      <c r="D16" s="157">
        <v>700756.32</v>
      </c>
      <c r="E16" s="157">
        <v>700756.32</v>
      </c>
      <c r="F16" s="157"/>
      <c r="G16" s="82"/>
      <c r="H16" s="82"/>
      <c r="I16" s="82"/>
      <c r="J16" s="82"/>
      <c r="K16" s="82"/>
      <c r="L16" s="82"/>
      <c r="M16" s="82"/>
      <c r="N16" s="82"/>
      <c r="O16" s="82"/>
    </row>
    <row r="17" ht="21" customHeight="1" spans="1:15">
      <c r="A17" s="200" t="s">
        <v>109</v>
      </c>
      <c r="B17" s="200" t="s">
        <v>110</v>
      </c>
      <c r="C17" s="157">
        <v>200000</v>
      </c>
      <c r="D17" s="157">
        <v>200000</v>
      </c>
      <c r="E17" s="157">
        <v>200000</v>
      </c>
      <c r="F17" s="157"/>
      <c r="G17" s="82"/>
      <c r="H17" s="82"/>
      <c r="I17" s="82"/>
      <c r="J17" s="82"/>
      <c r="K17" s="82"/>
      <c r="L17" s="82"/>
      <c r="M17" s="82"/>
      <c r="N17" s="82"/>
      <c r="O17" s="82"/>
    </row>
    <row r="18" ht="21" customHeight="1" spans="1:15">
      <c r="A18" s="200" t="s">
        <v>111</v>
      </c>
      <c r="B18" s="200" t="s">
        <v>112</v>
      </c>
      <c r="C18" s="157">
        <v>14400</v>
      </c>
      <c r="D18" s="157">
        <v>14400</v>
      </c>
      <c r="E18" s="157">
        <v>14400</v>
      </c>
      <c r="F18" s="157"/>
      <c r="G18" s="82"/>
      <c r="H18" s="82"/>
      <c r="I18" s="82"/>
      <c r="J18" s="82"/>
      <c r="K18" s="82"/>
      <c r="L18" s="82"/>
      <c r="M18" s="82"/>
      <c r="N18" s="82"/>
      <c r="O18" s="82"/>
    </row>
    <row r="19" ht="21" customHeight="1" spans="1:15">
      <c r="A19" s="199" t="s">
        <v>113</v>
      </c>
      <c r="B19" s="199" t="s">
        <v>114</v>
      </c>
      <c r="C19" s="157">
        <v>9984</v>
      </c>
      <c r="D19" s="157">
        <v>9984</v>
      </c>
      <c r="E19" s="157"/>
      <c r="F19" s="157">
        <v>9984</v>
      </c>
      <c r="G19" s="82"/>
      <c r="H19" s="82"/>
      <c r="I19" s="82"/>
      <c r="J19" s="82"/>
      <c r="K19" s="82"/>
      <c r="L19" s="82"/>
      <c r="M19" s="82"/>
      <c r="N19" s="82"/>
      <c r="O19" s="82"/>
    </row>
    <row r="20" ht="21" customHeight="1" spans="1:15">
      <c r="A20" s="200" t="s">
        <v>115</v>
      </c>
      <c r="B20" s="200" t="s">
        <v>116</v>
      </c>
      <c r="C20" s="157">
        <v>9984</v>
      </c>
      <c r="D20" s="157">
        <v>9984</v>
      </c>
      <c r="E20" s="157"/>
      <c r="F20" s="157">
        <v>9984</v>
      </c>
      <c r="G20" s="82"/>
      <c r="H20" s="82"/>
      <c r="I20" s="82"/>
      <c r="J20" s="82"/>
      <c r="K20" s="82"/>
      <c r="L20" s="82"/>
      <c r="M20" s="82"/>
      <c r="N20" s="82"/>
      <c r="O20" s="82"/>
    </row>
    <row r="21" ht="21" customHeight="1" spans="1:15">
      <c r="A21" s="199" t="s">
        <v>117</v>
      </c>
      <c r="B21" s="199" t="s">
        <v>118</v>
      </c>
      <c r="C21" s="157">
        <v>14828074.4</v>
      </c>
      <c r="D21" s="157">
        <v>14828074.4</v>
      </c>
      <c r="E21" s="157"/>
      <c r="F21" s="157">
        <v>14828074.4</v>
      </c>
      <c r="G21" s="82"/>
      <c r="H21" s="82"/>
      <c r="I21" s="82"/>
      <c r="J21" s="82"/>
      <c r="K21" s="82"/>
      <c r="L21" s="82"/>
      <c r="M21" s="82"/>
      <c r="N21" s="82"/>
      <c r="O21" s="82"/>
    </row>
    <row r="22" ht="21" customHeight="1" spans="1:15">
      <c r="A22" s="200" t="s">
        <v>119</v>
      </c>
      <c r="B22" s="200" t="s">
        <v>120</v>
      </c>
      <c r="C22" s="157">
        <v>1728074.4</v>
      </c>
      <c r="D22" s="157">
        <v>1728074.4</v>
      </c>
      <c r="E22" s="157"/>
      <c r="F22" s="157">
        <v>1728074.4</v>
      </c>
      <c r="G22" s="82"/>
      <c r="H22" s="82"/>
      <c r="I22" s="82"/>
      <c r="J22" s="82"/>
      <c r="K22" s="82"/>
      <c r="L22" s="82"/>
      <c r="M22" s="82"/>
      <c r="N22" s="82"/>
      <c r="O22" s="82"/>
    </row>
    <row r="23" ht="21" customHeight="1" spans="1:15">
      <c r="A23" s="200" t="s">
        <v>121</v>
      </c>
      <c r="B23" s="200" t="s">
        <v>122</v>
      </c>
      <c r="C23" s="157">
        <v>1800000</v>
      </c>
      <c r="D23" s="157">
        <v>1800000</v>
      </c>
      <c r="E23" s="157"/>
      <c r="F23" s="157">
        <v>1800000</v>
      </c>
      <c r="G23" s="82"/>
      <c r="H23" s="82"/>
      <c r="I23" s="82"/>
      <c r="J23" s="82"/>
      <c r="K23" s="82"/>
      <c r="L23" s="82"/>
      <c r="M23" s="82"/>
      <c r="N23" s="82"/>
      <c r="O23" s="82"/>
    </row>
    <row r="24" ht="21" customHeight="1" spans="1:15">
      <c r="A24" s="200" t="s">
        <v>123</v>
      </c>
      <c r="B24" s="200" t="s">
        <v>124</v>
      </c>
      <c r="C24" s="157">
        <v>11300000</v>
      </c>
      <c r="D24" s="157">
        <v>11300000</v>
      </c>
      <c r="E24" s="157"/>
      <c r="F24" s="157">
        <v>11300000</v>
      </c>
      <c r="G24" s="82"/>
      <c r="H24" s="82"/>
      <c r="I24" s="82"/>
      <c r="J24" s="82"/>
      <c r="K24" s="82"/>
      <c r="L24" s="82"/>
      <c r="M24" s="82"/>
      <c r="N24" s="82"/>
      <c r="O24" s="82"/>
    </row>
    <row r="25" ht="21" customHeight="1" spans="1:15">
      <c r="A25" s="199" t="s">
        <v>125</v>
      </c>
      <c r="B25" s="199" t="s">
        <v>126</v>
      </c>
      <c r="C25" s="157">
        <v>3000000</v>
      </c>
      <c r="D25" s="157">
        <v>3000000</v>
      </c>
      <c r="E25" s="157"/>
      <c r="F25" s="157">
        <v>3000000</v>
      </c>
      <c r="G25" s="82"/>
      <c r="H25" s="82"/>
      <c r="I25" s="82"/>
      <c r="J25" s="82"/>
      <c r="K25" s="82"/>
      <c r="L25" s="82"/>
      <c r="M25" s="82"/>
      <c r="N25" s="82"/>
      <c r="O25" s="82"/>
    </row>
    <row r="26" ht="21" customHeight="1" spans="1:15">
      <c r="A26" s="200" t="s">
        <v>127</v>
      </c>
      <c r="B26" s="200" t="s">
        <v>128</v>
      </c>
      <c r="C26" s="157">
        <v>3000000</v>
      </c>
      <c r="D26" s="157">
        <v>3000000</v>
      </c>
      <c r="E26" s="157"/>
      <c r="F26" s="157">
        <v>3000000</v>
      </c>
      <c r="G26" s="82"/>
      <c r="H26" s="82"/>
      <c r="I26" s="82"/>
      <c r="J26" s="82"/>
      <c r="K26" s="82"/>
      <c r="L26" s="82"/>
      <c r="M26" s="82"/>
      <c r="N26" s="82"/>
      <c r="O26" s="82"/>
    </row>
    <row r="27" ht="21" customHeight="1" spans="1:15">
      <c r="A27" s="199" t="s">
        <v>129</v>
      </c>
      <c r="B27" s="199" t="s">
        <v>130</v>
      </c>
      <c r="C27" s="157">
        <v>64149413.6</v>
      </c>
      <c r="D27" s="157">
        <v>64149413.6</v>
      </c>
      <c r="E27" s="157"/>
      <c r="F27" s="157">
        <v>64149413.6</v>
      </c>
      <c r="G27" s="82"/>
      <c r="H27" s="82"/>
      <c r="I27" s="82"/>
      <c r="J27" s="82"/>
      <c r="K27" s="82"/>
      <c r="L27" s="82"/>
      <c r="M27" s="82"/>
      <c r="N27" s="82"/>
      <c r="O27" s="82"/>
    </row>
    <row r="28" ht="21" customHeight="1" spans="1:15">
      <c r="A28" s="200" t="s">
        <v>131</v>
      </c>
      <c r="B28" s="200" t="s">
        <v>132</v>
      </c>
      <c r="C28" s="157">
        <v>7255785.6</v>
      </c>
      <c r="D28" s="157">
        <v>7255785.6</v>
      </c>
      <c r="E28" s="157"/>
      <c r="F28" s="157">
        <v>7255785.6</v>
      </c>
      <c r="G28" s="82"/>
      <c r="H28" s="82"/>
      <c r="I28" s="82"/>
      <c r="J28" s="82"/>
      <c r="K28" s="82"/>
      <c r="L28" s="82"/>
      <c r="M28" s="82"/>
      <c r="N28" s="82"/>
      <c r="O28" s="82"/>
    </row>
    <row r="29" ht="21" customHeight="1" spans="1:15">
      <c r="A29" s="200" t="s">
        <v>133</v>
      </c>
      <c r="B29" s="200" t="s">
        <v>134</v>
      </c>
      <c r="C29" s="157">
        <v>56893628</v>
      </c>
      <c r="D29" s="157">
        <v>56893628</v>
      </c>
      <c r="E29" s="157"/>
      <c r="F29" s="157">
        <v>56893628</v>
      </c>
      <c r="G29" s="82"/>
      <c r="H29" s="82"/>
      <c r="I29" s="82"/>
      <c r="J29" s="82"/>
      <c r="K29" s="82"/>
      <c r="L29" s="82"/>
      <c r="M29" s="82"/>
      <c r="N29" s="82"/>
      <c r="O29" s="82"/>
    </row>
    <row r="30" ht="21" customHeight="1" spans="1:15">
      <c r="A30" s="199" t="s">
        <v>135</v>
      </c>
      <c r="B30" s="199" t="s">
        <v>136</v>
      </c>
      <c r="C30" s="157">
        <v>2484900</v>
      </c>
      <c r="D30" s="157">
        <v>2484900</v>
      </c>
      <c r="E30" s="157"/>
      <c r="F30" s="157">
        <v>2484900</v>
      </c>
      <c r="G30" s="82"/>
      <c r="H30" s="82"/>
      <c r="I30" s="82"/>
      <c r="J30" s="82"/>
      <c r="K30" s="82"/>
      <c r="L30" s="82"/>
      <c r="M30" s="82"/>
      <c r="N30" s="82"/>
      <c r="O30" s="82"/>
    </row>
    <row r="31" ht="21" customHeight="1" spans="1:15">
      <c r="A31" s="200" t="s">
        <v>137</v>
      </c>
      <c r="B31" s="200" t="s">
        <v>138</v>
      </c>
      <c r="C31" s="157">
        <v>2484900</v>
      </c>
      <c r="D31" s="157">
        <v>2484900</v>
      </c>
      <c r="E31" s="157"/>
      <c r="F31" s="157">
        <v>2484900</v>
      </c>
      <c r="G31" s="82"/>
      <c r="H31" s="82"/>
      <c r="I31" s="82"/>
      <c r="J31" s="82"/>
      <c r="K31" s="82"/>
      <c r="L31" s="82"/>
      <c r="M31" s="82"/>
      <c r="N31" s="82"/>
      <c r="O31" s="82"/>
    </row>
    <row r="32" ht="21" customHeight="1" spans="1:15">
      <c r="A32" s="199" t="s">
        <v>139</v>
      </c>
      <c r="B32" s="199" t="s">
        <v>140</v>
      </c>
      <c r="C32" s="157">
        <v>21717612</v>
      </c>
      <c r="D32" s="157">
        <v>21717612</v>
      </c>
      <c r="E32" s="157"/>
      <c r="F32" s="157">
        <v>21717612</v>
      </c>
      <c r="G32" s="82"/>
      <c r="H32" s="82"/>
      <c r="I32" s="82"/>
      <c r="J32" s="82"/>
      <c r="K32" s="82"/>
      <c r="L32" s="82"/>
      <c r="M32" s="82"/>
      <c r="N32" s="82"/>
      <c r="O32" s="82"/>
    </row>
    <row r="33" ht="21" customHeight="1" spans="1:15">
      <c r="A33" s="200" t="s">
        <v>141</v>
      </c>
      <c r="B33" s="200" t="s">
        <v>142</v>
      </c>
      <c r="C33" s="157">
        <v>3048516</v>
      </c>
      <c r="D33" s="157">
        <v>3048516</v>
      </c>
      <c r="E33" s="157"/>
      <c r="F33" s="157">
        <v>3048516</v>
      </c>
      <c r="G33" s="82"/>
      <c r="H33" s="82"/>
      <c r="I33" s="82"/>
      <c r="J33" s="82"/>
      <c r="K33" s="82"/>
      <c r="L33" s="82"/>
      <c r="M33" s="82"/>
      <c r="N33" s="82"/>
      <c r="O33" s="82"/>
    </row>
    <row r="34" ht="21" customHeight="1" spans="1:15">
      <c r="A34" s="200" t="s">
        <v>143</v>
      </c>
      <c r="B34" s="200" t="s">
        <v>144</v>
      </c>
      <c r="C34" s="157">
        <v>18669096</v>
      </c>
      <c r="D34" s="157">
        <v>18669096</v>
      </c>
      <c r="E34" s="157"/>
      <c r="F34" s="157">
        <v>18669096</v>
      </c>
      <c r="G34" s="82"/>
      <c r="H34" s="82"/>
      <c r="I34" s="82"/>
      <c r="J34" s="82"/>
      <c r="K34" s="82"/>
      <c r="L34" s="82"/>
      <c r="M34" s="82"/>
      <c r="N34" s="82"/>
      <c r="O34" s="82"/>
    </row>
    <row r="35" ht="21" customHeight="1" spans="1:15">
      <c r="A35" s="199" t="s">
        <v>145</v>
      </c>
      <c r="B35" s="199" t="s">
        <v>146</v>
      </c>
      <c r="C35" s="157">
        <v>2275000</v>
      </c>
      <c r="D35" s="157">
        <v>2275000</v>
      </c>
      <c r="E35" s="157"/>
      <c r="F35" s="157">
        <v>2275000</v>
      </c>
      <c r="G35" s="82"/>
      <c r="H35" s="82"/>
      <c r="I35" s="82"/>
      <c r="J35" s="82"/>
      <c r="K35" s="82"/>
      <c r="L35" s="82"/>
      <c r="M35" s="82"/>
      <c r="N35" s="82"/>
      <c r="O35" s="82"/>
    </row>
    <row r="36" ht="21" customHeight="1" spans="1:15">
      <c r="A36" s="200" t="s">
        <v>147</v>
      </c>
      <c r="B36" s="200" t="s">
        <v>148</v>
      </c>
      <c r="C36" s="157">
        <v>2275000</v>
      </c>
      <c r="D36" s="157">
        <v>2275000</v>
      </c>
      <c r="E36" s="157"/>
      <c r="F36" s="157">
        <v>2275000</v>
      </c>
      <c r="G36" s="82"/>
      <c r="H36" s="82"/>
      <c r="I36" s="82"/>
      <c r="J36" s="82"/>
      <c r="K36" s="82"/>
      <c r="L36" s="82"/>
      <c r="M36" s="82"/>
      <c r="N36" s="82"/>
      <c r="O36" s="82"/>
    </row>
    <row r="37" ht="21" customHeight="1" spans="1:15">
      <c r="A37" s="56" t="s">
        <v>149</v>
      </c>
      <c r="B37" s="56" t="s">
        <v>150</v>
      </c>
      <c r="C37" s="157">
        <v>609563.82</v>
      </c>
      <c r="D37" s="157">
        <v>609563.82</v>
      </c>
      <c r="E37" s="157">
        <v>609563.82</v>
      </c>
      <c r="F37" s="157"/>
      <c r="G37" s="82"/>
      <c r="H37" s="82"/>
      <c r="I37" s="82"/>
      <c r="J37" s="82"/>
      <c r="K37" s="82"/>
      <c r="L37" s="82"/>
      <c r="M37" s="82"/>
      <c r="N37" s="82"/>
      <c r="O37" s="82"/>
    </row>
    <row r="38" ht="21" customHeight="1" spans="1:15">
      <c r="A38" s="199" t="s">
        <v>151</v>
      </c>
      <c r="B38" s="199" t="s">
        <v>152</v>
      </c>
      <c r="C38" s="157">
        <v>609563.82</v>
      </c>
      <c r="D38" s="157">
        <v>609563.82</v>
      </c>
      <c r="E38" s="157">
        <v>609563.82</v>
      </c>
      <c r="F38" s="157"/>
      <c r="G38" s="82"/>
      <c r="H38" s="82"/>
      <c r="I38" s="82"/>
      <c r="J38" s="82"/>
      <c r="K38" s="82"/>
      <c r="L38" s="82"/>
      <c r="M38" s="82"/>
      <c r="N38" s="82"/>
      <c r="O38" s="82"/>
    </row>
    <row r="39" ht="21" customHeight="1" spans="1:15">
      <c r="A39" s="200" t="s">
        <v>153</v>
      </c>
      <c r="B39" s="200" t="s">
        <v>154</v>
      </c>
      <c r="C39" s="157">
        <v>202760.21</v>
      </c>
      <c r="D39" s="157">
        <v>202760.21</v>
      </c>
      <c r="E39" s="157">
        <v>202760.21</v>
      </c>
      <c r="F39" s="157"/>
      <c r="G39" s="82"/>
      <c r="H39" s="82"/>
      <c r="I39" s="82"/>
      <c r="J39" s="82"/>
      <c r="K39" s="82"/>
      <c r="L39" s="82"/>
      <c r="M39" s="82"/>
      <c r="N39" s="82"/>
      <c r="O39" s="82"/>
    </row>
    <row r="40" ht="21" customHeight="1" spans="1:15">
      <c r="A40" s="200" t="s">
        <v>155</v>
      </c>
      <c r="B40" s="200" t="s">
        <v>156</v>
      </c>
      <c r="C40" s="157">
        <v>185760.04</v>
      </c>
      <c r="D40" s="157">
        <v>185760.04</v>
      </c>
      <c r="E40" s="157">
        <v>185760.04</v>
      </c>
      <c r="F40" s="157"/>
      <c r="G40" s="82"/>
      <c r="H40" s="82"/>
      <c r="I40" s="82"/>
      <c r="J40" s="82"/>
      <c r="K40" s="82"/>
      <c r="L40" s="82"/>
      <c r="M40" s="82"/>
      <c r="N40" s="82"/>
      <c r="O40" s="82"/>
    </row>
    <row r="41" ht="21" customHeight="1" spans="1:15">
      <c r="A41" s="200" t="s">
        <v>157</v>
      </c>
      <c r="B41" s="200" t="s">
        <v>158</v>
      </c>
      <c r="C41" s="157">
        <v>196222.35</v>
      </c>
      <c r="D41" s="157">
        <v>196222.35</v>
      </c>
      <c r="E41" s="157">
        <v>196222.35</v>
      </c>
      <c r="F41" s="157"/>
      <c r="G41" s="82"/>
      <c r="H41" s="82"/>
      <c r="I41" s="82"/>
      <c r="J41" s="82"/>
      <c r="K41" s="82"/>
      <c r="L41" s="82"/>
      <c r="M41" s="82"/>
      <c r="N41" s="82"/>
      <c r="O41" s="82"/>
    </row>
    <row r="42" ht="21" customHeight="1" spans="1:15">
      <c r="A42" s="200" t="s">
        <v>159</v>
      </c>
      <c r="B42" s="200" t="s">
        <v>160</v>
      </c>
      <c r="C42" s="157">
        <v>24821.22</v>
      </c>
      <c r="D42" s="157">
        <v>24821.22</v>
      </c>
      <c r="E42" s="157">
        <v>24821.22</v>
      </c>
      <c r="F42" s="157"/>
      <c r="G42" s="82"/>
      <c r="H42" s="82"/>
      <c r="I42" s="82"/>
      <c r="J42" s="82"/>
      <c r="K42" s="82"/>
      <c r="L42" s="82"/>
      <c r="M42" s="82"/>
      <c r="N42" s="82"/>
      <c r="O42" s="82"/>
    </row>
    <row r="43" ht="21" customHeight="1" spans="1:15">
      <c r="A43" s="56" t="s">
        <v>161</v>
      </c>
      <c r="B43" s="56" t="s">
        <v>162</v>
      </c>
      <c r="C43" s="157">
        <v>525567.24</v>
      </c>
      <c r="D43" s="157">
        <v>525567.24</v>
      </c>
      <c r="E43" s="157">
        <v>525567.24</v>
      </c>
      <c r="F43" s="157"/>
      <c r="G43" s="82"/>
      <c r="H43" s="82"/>
      <c r="I43" s="82"/>
      <c r="J43" s="82"/>
      <c r="K43" s="82"/>
      <c r="L43" s="82"/>
      <c r="M43" s="82"/>
      <c r="N43" s="82"/>
      <c r="O43" s="82"/>
    </row>
    <row r="44" ht="21" customHeight="1" spans="1:15">
      <c r="A44" s="199" t="s">
        <v>163</v>
      </c>
      <c r="B44" s="199" t="s">
        <v>164</v>
      </c>
      <c r="C44" s="157">
        <v>525567.24</v>
      </c>
      <c r="D44" s="157">
        <v>525567.24</v>
      </c>
      <c r="E44" s="157">
        <v>525567.24</v>
      </c>
      <c r="F44" s="157"/>
      <c r="G44" s="82"/>
      <c r="H44" s="82"/>
      <c r="I44" s="82"/>
      <c r="J44" s="82"/>
      <c r="K44" s="82"/>
      <c r="L44" s="82"/>
      <c r="M44" s="82"/>
      <c r="N44" s="82"/>
      <c r="O44" s="82"/>
    </row>
    <row r="45" ht="21" customHeight="1" spans="1:15">
      <c r="A45" s="200" t="s">
        <v>165</v>
      </c>
      <c r="B45" s="200" t="s">
        <v>166</v>
      </c>
      <c r="C45" s="157">
        <v>525567.24</v>
      </c>
      <c r="D45" s="157">
        <v>525567.24</v>
      </c>
      <c r="E45" s="157">
        <v>525567.24</v>
      </c>
      <c r="F45" s="157"/>
      <c r="G45" s="82"/>
      <c r="H45" s="82"/>
      <c r="I45" s="82"/>
      <c r="J45" s="82"/>
      <c r="K45" s="82"/>
      <c r="L45" s="82"/>
      <c r="M45" s="82"/>
      <c r="N45" s="82"/>
      <c r="O45" s="82"/>
    </row>
    <row r="46" ht="21" customHeight="1" spans="1:15">
      <c r="A46" s="201" t="s">
        <v>55</v>
      </c>
      <c r="B46" s="152"/>
      <c r="C46" s="157">
        <v>116078194.38</v>
      </c>
      <c r="D46" s="157">
        <v>116078194.38</v>
      </c>
      <c r="E46" s="157">
        <v>7047810.38</v>
      </c>
      <c r="F46" s="157">
        <v>109030384</v>
      </c>
      <c r="G46" s="82"/>
      <c r="H46" s="82"/>
      <c r="I46" s="82"/>
      <c r="J46" s="82"/>
      <c r="K46" s="82"/>
      <c r="L46" s="82"/>
      <c r="M46" s="82"/>
      <c r="N46" s="82"/>
      <c r="O46" s="82"/>
    </row>
  </sheetData>
  <mergeCells count="12">
    <mergeCell ref="A2:O2"/>
    <mergeCell ref="A3:O3"/>
    <mergeCell ref="A4:B4"/>
    <mergeCell ref="D5:F5"/>
    <mergeCell ref="J5:O5"/>
    <mergeCell ref="A46:B46"/>
    <mergeCell ref="A5:A6"/>
    <mergeCell ref="B5:B6"/>
    <mergeCell ref="C5:C6"/>
    <mergeCell ref="G5:G6"/>
    <mergeCell ref="H5:H6"/>
    <mergeCell ref="I5:I6"/>
  </mergeCells>
  <printOptions horizontalCentered="1"/>
  <pageMargins left="0.96" right="0.96" top="0.72" bottom="0.72" header="0" footer="0"/>
  <pageSetup paperSize="9"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5"/>
  <sheetViews>
    <sheetView showGridLines="0" showZeros="0" workbookViewId="0">
      <pane ySplit="1" topLeftCell="A5" activePane="bottomLeft" state="frozen"/>
      <selection/>
      <selection pane="bottomLeft" activeCell="B15" sqref="B15"/>
    </sheetView>
  </sheetViews>
  <sheetFormatPr defaultColWidth="8.575" defaultRowHeight="12.75" customHeight="1" outlineLevelCol="3"/>
  <cols>
    <col min="1" max="4" width="35.575" customWidth="1"/>
  </cols>
  <sheetData>
    <row r="1" customHeight="1" spans="1:4">
      <c r="A1" s="1"/>
      <c r="B1" s="1"/>
      <c r="C1" s="1"/>
      <c r="D1" s="1"/>
    </row>
    <row r="2" ht="15" customHeight="1" spans="1:4">
      <c r="A2" s="41"/>
      <c r="B2" s="45"/>
      <c r="C2" s="45"/>
      <c r="D2" s="45" t="s">
        <v>167</v>
      </c>
    </row>
    <row r="3" ht="41.25" customHeight="1" spans="1:1">
      <c r="A3" s="40" t="str">
        <f>"2026"&amp;"年部门财政拨款收支预算总表"</f>
        <v>2026年部门财政拨款收支预算总表</v>
      </c>
    </row>
    <row r="4" ht="17.25" customHeight="1" spans="1:4">
      <c r="A4" s="43" t="str">
        <f>"单位名称："&amp;""</f>
        <v>单位名称：</v>
      </c>
      <c r="B4" s="182"/>
      <c r="D4" s="45" t="s">
        <v>1</v>
      </c>
    </row>
    <row r="5" ht="17.25" customHeight="1" spans="1:4">
      <c r="A5" s="183" t="s">
        <v>2</v>
      </c>
      <c r="B5" s="184"/>
      <c r="C5" s="183" t="s">
        <v>3</v>
      </c>
      <c r="D5" s="184"/>
    </row>
    <row r="6" ht="18.75" customHeight="1" spans="1:4">
      <c r="A6" s="183" t="s">
        <v>4</v>
      </c>
      <c r="B6" s="183" t="s">
        <v>5</v>
      </c>
      <c r="C6" s="183" t="s">
        <v>6</v>
      </c>
      <c r="D6" s="183" t="s">
        <v>5</v>
      </c>
    </row>
    <row r="7" ht="16.5" customHeight="1" spans="1:4">
      <c r="A7" s="185" t="s">
        <v>168</v>
      </c>
      <c r="B7" s="82">
        <v>116078194.38</v>
      </c>
      <c r="C7" s="185" t="s">
        <v>169</v>
      </c>
      <c r="D7" s="158">
        <v>116078194.38</v>
      </c>
    </row>
    <row r="8" ht="16.5" customHeight="1" spans="1:4">
      <c r="A8" s="185" t="s">
        <v>170</v>
      </c>
      <c r="B8" s="82">
        <v>116078194.38</v>
      </c>
      <c r="C8" s="185" t="s">
        <v>171</v>
      </c>
      <c r="D8" s="158">
        <v>3700</v>
      </c>
    </row>
    <row r="9" ht="16.5" customHeight="1" spans="1:4">
      <c r="A9" s="185" t="s">
        <v>172</v>
      </c>
      <c r="B9" s="82"/>
      <c r="C9" s="185" t="s">
        <v>173</v>
      </c>
      <c r="D9" s="158"/>
    </row>
    <row r="10" ht="16.5" customHeight="1" spans="1:4">
      <c r="A10" s="185" t="s">
        <v>174</v>
      </c>
      <c r="B10" s="82"/>
      <c r="C10" s="185" t="s">
        <v>175</v>
      </c>
      <c r="D10" s="158"/>
    </row>
    <row r="11" ht="16.5" customHeight="1" spans="1:4">
      <c r="A11" s="185" t="s">
        <v>176</v>
      </c>
      <c r="B11" s="82"/>
      <c r="C11" s="185" t="s">
        <v>177</v>
      </c>
      <c r="D11" s="158"/>
    </row>
    <row r="12" ht="16.5" customHeight="1" spans="1:4">
      <c r="A12" s="185" t="s">
        <v>170</v>
      </c>
      <c r="B12" s="82"/>
      <c r="C12" s="185" t="s">
        <v>178</v>
      </c>
      <c r="D12" s="158"/>
    </row>
    <row r="13" ht="16.5" customHeight="1" spans="1:4">
      <c r="A13" s="186" t="s">
        <v>172</v>
      </c>
      <c r="B13" s="82"/>
      <c r="C13" s="71" t="s">
        <v>179</v>
      </c>
      <c r="D13" s="158"/>
    </row>
    <row r="14" ht="16.5" customHeight="1" spans="1:4">
      <c r="A14" s="186" t="s">
        <v>174</v>
      </c>
      <c r="B14" s="82"/>
      <c r="C14" s="71" t="s">
        <v>180</v>
      </c>
      <c r="D14" s="158"/>
    </row>
    <row r="15" ht="16.5" customHeight="1" spans="1:4">
      <c r="A15" s="187"/>
      <c r="B15" s="82"/>
      <c r="C15" s="71" t="s">
        <v>181</v>
      </c>
      <c r="D15" s="158">
        <v>114939363.32</v>
      </c>
    </row>
    <row r="16" ht="16.5" customHeight="1" spans="1:4">
      <c r="A16" s="187"/>
      <c r="B16" s="82"/>
      <c r="C16" s="71" t="s">
        <v>182</v>
      </c>
      <c r="D16" s="158">
        <v>609563.82</v>
      </c>
    </row>
    <row r="17" ht="16.5" customHeight="1" spans="1:4">
      <c r="A17" s="187"/>
      <c r="B17" s="82"/>
      <c r="C17" s="71" t="s">
        <v>183</v>
      </c>
      <c r="D17" s="158"/>
    </row>
    <row r="18" ht="16.5" customHeight="1" spans="1:4">
      <c r="A18" s="187"/>
      <c r="B18" s="82"/>
      <c r="C18" s="71" t="s">
        <v>184</v>
      </c>
      <c r="D18" s="158"/>
    </row>
    <row r="19" ht="16.5" customHeight="1" spans="1:4">
      <c r="A19" s="187"/>
      <c r="B19" s="82"/>
      <c r="C19" s="71" t="s">
        <v>185</v>
      </c>
      <c r="D19" s="158"/>
    </row>
    <row r="20" ht="16.5" customHeight="1" spans="1:4">
      <c r="A20" s="187"/>
      <c r="B20" s="82"/>
      <c r="C20" s="71" t="s">
        <v>186</v>
      </c>
      <c r="D20" s="158"/>
    </row>
    <row r="21" ht="16.5" customHeight="1" spans="1:4">
      <c r="A21" s="187"/>
      <c r="B21" s="82"/>
      <c r="C21" s="71" t="s">
        <v>187</v>
      </c>
      <c r="D21" s="158"/>
    </row>
    <row r="22" ht="16.5" customHeight="1" spans="1:4">
      <c r="A22" s="187"/>
      <c r="B22" s="82"/>
      <c r="C22" s="71" t="s">
        <v>188</v>
      </c>
      <c r="D22" s="158"/>
    </row>
    <row r="23" ht="16.5" customHeight="1" spans="1:4">
      <c r="A23" s="187"/>
      <c r="B23" s="82"/>
      <c r="C23" s="71" t="s">
        <v>189</v>
      </c>
      <c r="D23" s="158"/>
    </row>
    <row r="24" ht="16.5" customHeight="1" spans="1:4">
      <c r="A24" s="187"/>
      <c r="B24" s="82"/>
      <c r="C24" s="71" t="s">
        <v>190</v>
      </c>
      <c r="D24" s="158"/>
    </row>
    <row r="25" ht="16.5" customHeight="1" spans="1:4">
      <c r="A25" s="187"/>
      <c r="B25" s="82"/>
      <c r="C25" s="71" t="s">
        <v>191</v>
      </c>
      <c r="D25" s="158"/>
    </row>
    <row r="26" ht="16.5" customHeight="1" spans="1:4">
      <c r="A26" s="187"/>
      <c r="B26" s="82"/>
      <c r="C26" s="71" t="s">
        <v>192</v>
      </c>
      <c r="D26" s="158">
        <v>525567.24</v>
      </c>
    </row>
    <row r="27" ht="16.5" customHeight="1" spans="1:4">
      <c r="A27" s="187"/>
      <c r="B27" s="82"/>
      <c r="C27" s="71" t="s">
        <v>193</v>
      </c>
      <c r="D27" s="158"/>
    </row>
    <row r="28" ht="16.5" customHeight="1" spans="1:4">
      <c r="A28" s="187"/>
      <c r="B28" s="82"/>
      <c r="C28" s="71" t="s">
        <v>194</v>
      </c>
      <c r="D28" s="158"/>
    </row>
    <row r="29" ht="16.5" customHeight="1" spans="1:4">
      <c r="A29" s="187"/>
      <c r="B29" s="82"/>
      <c r="C29" s="71" t="s">
        <v>195</v>
      </c>
      <c r="D29" s="158"/>
    </row>
    <row r="30" ht="16.5" customHeight="1" spans="1:4">
      <c r="A30" s="187"/>
      <c r="B30" s="82"/>
      <c r="C30" s="71" t="s">
        <v>196</v>
      </c>
      <c r="D30" s="158"/>
    </row>
    <row r="31" ht="16.5" customHeight="1" spans="1:4">
      <c r="A31" s="187"/>
      <c r="B31" s="82"/>
      <c r="C31" s="71" t="s">
        <v>197</v>
      </c>
      <c r="D31" s="158"/>
    </row>
    <row r="32" ht="16.5" customHeight="1" spans="1:4">
      <c r="A32" s="187"/>
      <c r="B32" s="82"/>
      <c r="C32" s="186" t="s">
        <v>198</v>
      </c>
      <c r="D32" s="158"/>
    </row>
    <row r="33" ht="16.5" customHeight="1" spans="1:4">
      <c r="A33" s="187"/>
      <c r="B33" s="82"/>
      <c r="C33" s="186" t="s">
        <v>199</v>
      </c>
      <c r="D33" s="158"/>
    </row>
    <row r="34" ht="16.5" customHeight="1" spans="1:4">
      <c r="A34" s="187"/>
      <c r="B34" s="82"/>
      <c r="C34" s="58" t="s">
        <v>200</v>
      </c>
      <c r="D34" s="158"/>
    </row>
    <row r="35" ht="15" customHeight="1" spans="1:4">
      <c r="A35" s="188" t="s">
        <v>50</v>
      </c>
      <c r="B35" s="189">
        <v>116078194.38</v>
      </c>
      <c r="C35" s="188" t="s">
        <v>51</v>
      </c>
      <c r="D35" s="190">
        <v>116078194.38</v>
      </c>
    </row>
  </sheetData>
  <mergeCells count="4">
    <mergeCell ref="A3:D3"/>
    <mergeCell ref="A4:B4"/>
    <mergeCell ref="A5:B5"/>
    <mergeCell ref="C5:D5"/>
  </mergeCells>
  <printOptions horizontalCentered="1"/>
  <pageMargins left="0.96" right="0.96" top="0.72" bottom="0.72" header="0" footer="0"/>
  <pageSetup paperSize="9"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44"/>
  <sheetViews>
    <sheetView showZeros="0" workbookViewId="0">
      <pane ySplit="1" topLeftCell="A28" activePane="bottomLeft" state="frozen"/>
      <selection/>
      <selection pane="bottomLeft" activeCell="E56" sqref="E56"/>
    </sheetView>
  </sheetViews>
  <sheetFormatPr defaultColWidth="9.14166666666667" defaultRowHeight="14.25" customHeight="1" outlineLevelCol="6"/>
  <cols>
    <col min="1" max="1" width="20.1416666666667" customWidth="1"/>
    <col min="2" max="2" width="44" customWidth="1"/>
    <col min="3" max="7" width="24.1416666666667" customWidth="1"/>
  </cols>
  <sheetData>
    <row r="1" customHeight="1" spans="1:7">
      <c r="A1" s="1"/>
      <c r="B1" s="1"/>
      <c r="C1" s="1"/>
      <c r="D1" s="1"/>
      <c r="E1" s="1"/>
      <c r="F1" s="1"/>
      <c r="G1" s="1"/>
    </row>
    <row r="2" customHeight="1" spans="4:7">
      <c r="D2" s="147"/>
      <c r="F2" s="74"/>
      <c r="G2" s="159" t="s">
        <v>201</v>
      </c>
    </row>
    <row r="3" ht="41.25" customHeight="1" spans="1:7">
      <c r="A3" s="126" t="str">
        <f>"2026"&amp;"年一般公共预算支出预算表（按功能科目分类）"</f>
        <v>2026年一般公共预算支出预算表（按功能科目分类）</v>
      </c>
      <c r="B3" s="126"/>
      <c r="C3" s="126"/>
      <c r="D3" s="126"/>
      <c r="E3" s="126"/>
      <c r="F3" s="126"/>
      <c r="G3" s="126"/>
    </row>
    <row r="4" ht="18" customHeight="1" spans="1:7">
      <c r="A4" s="5" t="str">
        <f>"单位名称："&amp;""</f>
        <v>单位名称：</v>
      </c>
      <c r="F4" s="123"/>
      <c r="G4" s="159" t="s">
        <v>1</v>
      </c>
    </row>
    <row r="5" ht="20.25" customHeight="1" spans="1:7">
      <c r="A5" s="176" t="s">
        <v>202</v>
      </c>
      <c r="B5" s="177"/>
      <c r="C5" s="127" t="s">
        <v>55</v>
      </c>
      <c r="D5" s="167" t="s">
        <v>74</v>
      </c>
      <c r="E5" s="12"/>
      <c r="F5" s="13"/>
      <c r="G5" s="154" t="s">
        <v>75</v>
      </c>
    </row>
    <row r="6" ht="20.25" customHeight="1" spans="1:7">
      <c r="A6" s="178" t="s">
        <v>71</v>
      </c>
      <c r="B6" s="178" t="s">
        <v>72</v>
      </c>
      <c r="C6" s="19"/>
      <c r="D6" s="132" t="s">
        <v>57</v>
      </c>
      <c r="E6" s="132" t="s">
        <v>203</v>
      </c>
      <c r="F6" s="132" t="s">
        <v>204</v>
      </c>
      <c r="G6" s="156"/>
    </row>
    <row r="7" ht="15" customHeight="1" spans="1:7">
      <c r="A7" s="62" t="s">
        <v>81</v>
      </c>
      <c r="B7" s="62" t="s">
        <v>82</v>
      </c>
      <c r="C7" s="62" t="s">
        <v>205</v>
      </c>
      <c r="D7" s="62" t="s">
        <v>206</v>
      </c>
      <c r="E7" s="62" t="s">
        <v>207</v>
      </c>
      <c r="F7" s="62" t="s">
        <v>208</v>
      </c>
      <c r="G7" s="62" t="s">
        <v>83</v>
      </c>
    </row>
    <row r="8" ht="18" customHeight="1" spans="1:7">
      <c r="A8" s="145" t="s">
        <v>92</v>
      </c>
      <c r="B8" s="145" t="s">
        <v>93</v>
      </c>
      <c r="C8" s="157">
        <v>3700</v>
      </c>
      <c r="D8" s="157">
        <v>3700</v>
      </c>
      <c r="E8" s="157"/>
      <c r="F8" s="157">
        <v>3700</v>
      </c>
      <c r="G8" s="157"/>
    </row>
    <row r="9" ht="18" customHeight="1" spans="1:7">
      <c r="A9" s="145" t="s">
        <v>98</v>
      </c>
      <c r="B9" s="145" t="s">
        <v>99</v>
      </c>
      <c r="C9" s="157">
        <v>114939363.32</v>
      </c>
      <c r="D9" s="157">
        <v>5908979.32</v>
      </c>
      <c r="E9" s="157">
        <v>5542619.32</v>
      </c>
      <c r="F9" s="157">
        <v>366360</v>
      </c>
      <c r="G9" s="157">
        <v>109030384</v>
      </c>
    </row>
    <row r="10" ht="18" customHeight="1" spans="1:7">
      <c r="A10" s="144" t="s">
        <v>100</v>
      </c>
      <c r="B10" s="144" t="s">
        <v>101</v>
      </c>
      <c r="C10" s="157">
        <v>5558623</v>
      </c>
      <c r="D10" s="157">
        <v>4993223</v>
      </c>
      <c r="E10" s="157">
        <v>4641863</v>
      </c>
      <c r="F10" s="157">
        <v>351360</v>
      </c>
      <c r="G10" s="157">
        <v>565400</v>
      </c>
    </row>
    <row r="11" ht="18" customHeight="1" spans="1:7">
      <c r="A11" s="179" t="s">
        <v>102</v>
      </c>
      <c r="B11" s="179" t="s">
        <v>97</v>
      </c>
      <c r="C11" s="157">
        <v>5558623</v>
      </c>
      <c r="D11" s="157">
        <v>4993223</v>
      </c>
      <c r="E11" s="157">
        <v>4641863</v>
      </c>
      <c r="F11" s="157">
        <v>351360</v>
      </c>
      <c r="G11" s="157">
        <v>565400</v>
      </c>
    </row>
    <row r="12" ht="18" customHeight="1" spans="1:7">
      <c r="A12" s="144" t="s">
        <v>103</v>
      </c>
      <c r="B12" s="144" t="s">
        <v>104</v>
      </c>
      <c r="C12" s="157">
        <v>915756.32</v>
      </c>
      <c r="D12" s="157">
        <v>915756.32</v>
      </c>
      <c r="E12" s="157">
        <v>900756.32</v>
      </c>
      <c r="F12" s="157">
        <v>15000</v>
      </c>
      <c r="G12" s="157"/>
    </row>
    <row r="13" ht="18" customHeight="1" spans="1:7">
      <c r="A13" s="179" t="s">
        <v>105</v>
      </c>
      <c r="B13" s="179" t="s">
        <v>106</v>
      </c>
      <c r="C13" s="157">
        <v>600</v>
      </c>
      <c r="D13" s="157">
        <v>600</v>
      </c>
      <c r="E13" s="157"/>
      <c r="F13" s="157">
        <v>600</v>
      </c>
      <c r="G13" s="157"/>
    </row>
    <row r="14" ht="18" customHeight="1" spans="1:7">
      <c r="A14" s="179" t="s">
        <v>107</v>
      </c>
      <c r="B14" s="179" t="s">
        <v>108</v>
      </c>
      <c r="C14" s="157">
        <v>700756.32</v>
      </c>
      <c r="D14" s="157">
        <v>700756.32</v>
      </c>
      <c r="E14" s="157">
        <v>700756.32</v>
      </c>
      <c r="F14" s="157"/>
      <c r="G14" s="157"/>
    </row>
    <row r="15" ht="18" customHeight="1" spans="1:7">
      <c r="A15" s="179" t="s">
        <v>109</v>
      </c>
      <c r="B15" s="179" t="s">
        <v>110</v>
      </c>
      <c r="C15" s="157">
        <v>200000</v>
      </c>
      <c r="D15" s="157">
        <v>200000</v>
      </c>
      <c r="E15" s="157">
        <v>200000</v>
      </c>
      <c r="F15" s="157"/>
      <c r="G15" s="157"/>
    </row>
    <row r="16" ht="18" customHeight="1" spans="1:7">
      <c r="A16" s="179" t="s">
        <v>111</v>
      </c>
      <c r="B16" s="179" t="s">
        <v>112</v>
      </c>
      <c r="C16" s="157">
        <v>14400</v>
      </c>
      <c r="D16" s="157">
        <v>14400</v>
      </c>
      <c r="E16" s="157"/>
      <c r="F16" s="157">
        <v>14400</v>
      </c>
      <c r="G16" s="157"/>
    </row>
    <row r="17" ht="18" customHeight="1" spans="1:7">
      <c r="A17" s="144" t="s">
        <v>113</v>
      </c>
      <c r="B17" s="144" t="s">
        <v>114</v>
      </c>
      <c r="C17" s="157">
        <v>9984</v>
      </c>
      <c r="D17" s="157"/>
      <c r="E17" s="157"/>
      <c r="F17" s="157"/>
      <c r="G17" s="157">
        <v>9984</v>
      </c>
    </row>
    <row r="18" ht="18" customHeight="1" spans="1:7">
      <c r="A18" s="179" t="s">
        <v>115</v>
      </c>
      <c r="B18" s="179" t="s">
        <v>116</v>
      </c>
      <c r="C18" s="157">
        <v>9984</v>
      </c>
      <c r="D18" s="157"/>
      <c r="E18" s="157"/>
      <c r="F18" s="157"/>
      <c r="G18" s="157">
        <v>9984</v>
      </c>
    </row>
    <row r="19" ht="18" customHeight="1" spans="1:7">
      <c r="A19" s="144" t="s">
        <v>117</v>
      </c>
      <c r="B19" s="144" t="s">
        <v>118</v>
      </c>
      <c r="C19" s="157">
        <v>14828074.4</v>
      </c>
      <c r="D19" s="157"/>
      <c r="E19" s="157"/>
      <c r="F19" s="157"/>
      <c r="G19" s="157">
        <v>14828074.4</v>
      </c>
    </row>
    <row r="20" ht="18" customHeight="1" spans="1:7">
      <c r="A20" s="179" t="s">
        <v>119</v>
      </c>
      <c r="B20" s="179" t="s">
        <v>120</v>
      </c>
      <c r="C20" s="157">
        <v>1728074.4</v>
      </c>
      <c r="D20" s="157"/>
      <c r="E20" s="157"/>
      <c r="F20" s="157"/>
      <c r="G20" s="157">
        <v>1728074.4</v>
      </c>
    </row>
    <row r="21" ht="18" customHeight="1" spans="1:7">
      <c r="A21" s="179" t="s">
        <v>121</v>
      </c>
      <c r="B21" s="179" t="s">
        <v>122</v>
      </c>
      <c r="C21" s="157">
        <v>1800000</v>
      </c>
      <c r="D21" s="157"/>
      <c r="E21" s="157"/>
      <c r="F21" s="157"/>
      <c r="G21" s="157">
        <v>1800000</v>
      </c>
    </row>
    <row r="22" ht="18" customHeight="1" spans="1:7">
      <c r="A22" s="179" t="s">
        <v>123</v>
      </c>
      <c r="B22" s="179" t="s">
        <v>124</v>
      </c>
      <c r="C22" s="157">
        <v>11300000</v>
      </c>
      <c r="D22" s="157"/>
      <c r="E22" s="157"/>
      <c r="F22" s="157"/>
      <c r="G22" s="157">
        <v>11300000</v>
      </c>
    </row>
    <row r="23" ht="18" customHeight="1" spans="1:7">
      <c r="A23" s="144" t="s">
        <v>125</v>
      </c>
      <c r="B23" s="144" t="s">
        <v>126</v>
      </c>
      <c r="C23" s="157">
        <v>3000000</v>
      </c>
      <c r="D23" s="157"/>
      <c r="E23" s="157"/>
      <c r="F23" s="157"/>
      <c r="G23" s="157">
        <v>3000000</v>
      </c>
    </row>
    <row r="24" ht="18" customHeight="1" spans="1:7">
      <c r="A24" s="179" t="s">
        <v>127</v>
      </c>
      <c r="B24" s="179" t="s">
        <v>128</v>
      </c>
      <c r="C24" s="157">
        <v>3000000</v>
      </c>
      <c r="D24" s="157"/>
      <c r="E24" s="157"/>
      <c r="F24" s="157"/>
      <c r="G24" s="157">
        <v>3000000</v>
      </c>
    </row>
    <row r="25" ht="18" customHeight="1" spans="1:7">
      <c r="A25" s="144" t="s">
        <v>129</v>
      </c>
      <c r="B25" s="144" t="s">
        <v>130</v>
      </c>
      <c r="C25" s="157">
        <v>64149413.6</v>
      </c>
      <c r="D25" s="157"/>
      <c r="E25" s="157"/>
      <c r="F25" s="157"/>
      <c r="G25" s="157">
        <v>64149413.6</v>
      </c>
    </row>
    <row r="26" ht="18" customHeight="1" spans="1:7">
      <c r="A26" s="179" t="s">
        <v>131</v>
      </c>
      <c r="B26" s="179" t="s">
        <v>132</v>
      </c>
      <c r="C26" s="157">
        <v>7255785.6</v>
      </c>
      <c r="D26" s="157"/>
      <c r="E26" s="157"/>
      <c r="F26" s="157"/>
      <c r="G26" s="157">
        <v>7255785.6</v>
      </c>
    </row>
    <row r="27" ht="18" customHeight="1" spans="1:7">
      <c r="A27" s="179" t="s">
        <v>133</v>
      </c>
      <c r="B27" s="179" t="s">
        <v>134</v>
      </c>
      <c r="C27" s="157">
        <v>56893628</v>
      </c>
      <c r="D27" s="157"/>
      <c r="E27" s="157"/>
      <c r="F27" s="157"/>
      <c r="G27" s="157">
        <v>56893628</v>
      </c>
    </row>
    <row r="28" ht="18" customHeight="1" spans="1:7">
      <c r="A28" s="144" t="s">
        <v>135</v>
      </c>
      <c r="B28" s="144" t="s">
        <v>136</v>
      </c>
      <c r="C28" s="157">
        <v>2484900</v>
      </c>
      <c r="D28" s="157"/>
      <c r="E28" s="157"/>
      <c r="F28" s="157"/>
      <c r="G28" s="157">
        <v>2484900</v>
      </c>
    </row>
    <row r="29" ht="18" customHeight="1" spans="1:7">
      <c r="A29" s="179" t="s">
        <v>137</v>
      </c>
      <c r="B29" s="179" t="s">
        <v>138</v>
      </c>
      <c r="C29" s="157">
        <v>2484900</v>
      </c>
      <c r="D29" s="157"/>
      <c r="E29" s="157"/>
      <c r="F29" s="157"/>
      <c r="G29" s="157">
        <v>2484900</v>
      </c>
    </row>
    <row r="30" ht="18" customHeight="1" spans="1:7">
      <c r="A30" s="144" t="s">
        <v>139</v>
      </c>
      <c r="B30" s="144" t="s">
        <v>140</v>
      </c>
      <c r="C30" s="157">
        <v>21717612</v>
      </c>
      <c r="D30" s="157"/>
      <c r="E30" s="157"/>
      <c r="F30" s="157"/>
      <c r="G30" s="157">
        <v>21717612</v>
      </c>
    </row>
    <row r="31" ht="18" customHeight="1" spans="1:7">
      <c r="A31" s="179" t="s">
        <v>141</v>
      </c>
      <c r="B31" s="179" t="s">
        <v>142</v>
      </c>
      <c r="C31" s="157">
        <v>3048516</v>
      </c>
      <c r="D31" s="157"/>
      <c r="E31" s="157"/>
      <c r="F31" s="157"/>
      <c r="G31" s="157">
        <v>3048516</v>
      </c>
    </row>
    <row r="32" ht="18" customHeight="1" spans="1:7">
      <c r="A32" s="179" t="s">
        <v>143</v>
      </c>
      <c r="B32" s="179" t="s">
        <v>144</v>
      </c>
      <c r="C32" s="157">
        <v>18669096</v>
      </c>
      <c r="D32" s="157"/>
      <c r="E32" s="157"/>
      <c r="F32" s="157"/>
      <c r="G32" s="157">
        <v>18669096</v>
      </c>
    </row>
    <row r="33" ht="18" customHeight="1" spans="1:7">
      <c r="A33" s="144" t="s">
        <v>145</v>
      </c>
      <c r="B33" s="144" t="s">
        <v>146</v>
      </c>
      <c r="C33" s="157">
        <v>2275000</v>
      </c>
      <c r="D33" s="157"/>
      <c r="E33" s="157"/>
      <c r="F33" s="157"/>
      <c r="G33" s="157">
        <v>2275000</v>
      </c>
    </row>
    <row r="34" ht="18" customHeight="1" spans="1:7">
      <c r="A34" s="179" t="s">
        <v>147</v>
      </c>
      <c r="B34" s="179" t="s">
        <v>148</v>
      </c>
      <c r="C34" s="157">
        <v>2275000</v>
      </c>
      <c r="D34" s="157"/>
      <c r="E34" s="157"/>
      <c r="F34" s="157"/>
      <c r="G34" s="157">
        <v>2275000</v>
      </c>
    </row>
    <row r="35" ht="18" customHeight="1" spans="1:7">
      <c r="A35" s="145" t="s">
        <v>149</v>
      </c>
      <c r="B35" s="145" t="s">
        <v>150</v>
      </c>
      <c r="C35" s="157">
        <v>609563.82</v>
      </c>
      <c r="D35" s="157">
        <v>609563.82</v>
      </c>
      <c r="E35" s="157">
        <v>609563.82</v>
      </c>
      <c r="F35" s="157"/>
      <c r="G35" s="157"/>
    </row>
    <row r="36" ht="18" customHeight="1" spans="1:7">
      <c r="A36" s="144" t="s">
        <v>151</v>
      </c>
      <c r="B36" s="144" t="s">
        <v>152</v>
      </c>
      <c r="C36" s="157">
        <v>609563.82</v>
      </c>
      <c r="D36" s="157">
        <v>609563.82</v>
      </c>
      <c r="E36" s="157">
        <v>609563.82</v>
      </c>
      <c r="F36" s="157"/>
      <c r="G36" s="157"/>
    </row>
    <row r="37" ht="18" customHeight="1" spans="1:7">
      <c r="A37" s="179" t="s">
        <v>153</v>
      </c>
      <c r="B37" s="179" t="s">
        <v>154</v>
      </c>
      <c r="C37" s="157">
        <v>202760.21</v>
      </c>
      <c r="D37" s="157">
        <v>202760.21</v>
      </c>
      <c r="E37" s="157">
        <v>202760.21</v>
      </c>
      <c r="F37" s="157"/>
      <c r="G37" s="157"/>
    </row>
    <row r="38" ht="18" customHeight="1" spans="1:7">
      <c r="A38" s="179" t="s">
        <v>155</v>
      </c>
      <c r="B38" s="179" t="s">
        <v>156</v>
      </c>
      <c r="C38" s="157">
        <v>185760.04</v>
      </c>
      <c r="D38" s="157">
        <v>185760.04</v>
      </c>
      <c r="E38" s="157">
        <v>185760.04</v>
      </c>
      <c r="F38" s="157"/>
      <c r="G38" s="157"/>
    </row>
    <row r="39" ht="18" customHeight="1" spans="1:7">
      <c r="A39" s="179" t="s">
        <v>157</v>
      </c>
      <c r="B39" s="179" t="s">
        <v>158</v>
      </c>
      <c r="C39" s="157">
        <v>196222.35</v>
      </c>
      <c r="D39" s="157">
        <v>196222.35</v>
      </c>
      <c r="E39" s="157">
        <v>196222.35</v>
      </c>
      <c r="F39" s="157"/>
      <c r="G39" s="157"/>
    </row>
    <row r="40" ht="18" customHeight="1" spans="1:7">
      <c r="A40" s="179" t="s">
        <v>159</v>
      </c>
      <c r="B40" s="179" t="s">
        <v>160</v>
      </c>
      <c r="C40" s="157">
        <v>24821.22</v>
      </c>
      <c r="D40" s="157">
        <v>24821.22</v>
      </c>
      <c r="E40" s="157">
        <v>24821.22</v>
      </c>
      <c r="F40" s="157"/>
      <c r="G40" s="157"/>
    </row>
    <row r="41" ht="18" customHeight="1" spans="1:7">
      <c r="A41" s="145" t="s">
        <v>161</v>
      </c>
      <c r="B41" s="145" t="s">
        <v>162</v>
      </c>
      <c r="C41" s="157">
        <v>525567.24</v>
      </c>
      <c r="D41" s="157">
        <v>525567.24</v>
      </c>
      <c r="E41" s="157">
        <v>525567.24</v>
      </c>
      <c r="F41" s="157"/>
      <c r="G41" s="157"/>
    </row>
    <row r="42" ht="18" customHeight="1" spans="1:7">
      <c r="A42" s="144" t="s">
        <v>163</v>
      </c>
      <c r="B42" s="144" t="s">
        <v>164</v>
      </c>
      <c r="C42" s="157">
        <v>525567.24</v>
      </c>
      <c r="D42" s="157">
        <v>525567.24</v>
      </c>
      <c r="E42" s="157">
        <v>525567.24</v>
      </c>
      <c r="F42" s="157"/>
      <c r="G42" s="157"/>
    </row>
    <row r="43" ht="18" customHeight="1" spans="1:7">
      <c r="A43" s="179" t="s">
        <v>165</v>
      </c>
      <c r="B43" s="179" t="s">
        <v>166</v>
      </c>
      <c r="C43" s="157">
        <v>525567.24</v>
      </c>
      <c r="D43" s="157">
        <v>525567.24</v>
      </c>
      <c r="E43" s="157">
        <v>525567.24</v>
      </c>
      <c r="F43" s="157"/>
      <c r="G43" s="157"/>
    </row>
    <row r="44" ht="18" customHeight="1" spans="1:7">
      <c r="A44" s="180" t="s">
        <v>209</v>
      </c>
      <c r="B44" s="181"/>
      <c r="C44" s="157">
        <v>116078194.38</v>
      </c>
      <c r="D44" s="157">
        <v>7047810.38</v>
      </c>
      <c r="E44" s="157">
        <v>6677750.38</v>
      </c>
      <c r="F44" s="157">
        <v>370060</v>
      </c>
      <c r="G44" s="157">
        <v>109030384</v>
      </c>
    </row>
  </sheetData>
  <mergeCells count="6">
    <mergeCell ref="A3:G3"/>
    <mergeCell ref="A5:B5"/>
    <mergeCell ref="D5:F5"/>
    <mergeCell ref="A44:B44"/>
    <mergeCell ref="C5:C6"/>
    <mergeCell ref="G5:G6"/>
  </mergeCells>
  <printOptions horizontalCentered="1"/>
  <pageMargins left="0.37" right="0.37" top="0.56" bottom="0.56" header="0.48" footer="0.48"/>
  <pageSetup paperSize="9" fitToHeight="10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8"/>
  <sheetViews>
    <sheetView showZeros="0" workbookViewId="0">
      <pane ySplit="1" topLeftCell="A2" activePane="bottomLeft" state="frozen"/>
      <selection/>
      <selection pane="bottomLeft" activeCell="F23" sqref="F23"/>
    </sheetView>
  </sheetViews>
  <sheetFormatPr defaultColWidth="10.425" defaultRowHeight="14.25" customHeight="1" outlineLevelRow="7" outlineLevelCol="5"/>
  <cols>
    <col min="1" max="6" width="28.1416666666667" customWidth="1"/>
  </cols>
  <sheetData>
    <row r="1" customHeight="1" spans="1:6">
      <c r="A1" s="1"/>
      <c r="B1" s="1"/>
      <c r="C1" s="1"/>
      <c r="D1" s="1"/>
      <c r="E1" s="1"/>
      <c r="F1" s="1"/>
    </row>
    <row r="2" customHeight="1" spans="1:6">
      <c r="A2" s="42"/>
      <c r="B2" s="42"/>
      <c r="C2" s="42"/>
      <c r="D2" s="42"/>
      <c r="E2" s="41"/>
      <c r="F2" s="172" t="s">
        <v>210</v>
      </c>
    </row>
    <row r="3" ht="41.25" customHeight="1" spans="1:6">
      <c r="A3" s="173" t="str">
        <f>"2026"&amp;"年一般公共预算“三公”经费支出预算表"</f>
        <v>2026年一般公共预算“三公”经费支出预算表</v>
      </c>
      <c r="B3" s="42"/>
      <c r="C3" s="42"/>
      <c r="D3" s="42"/>
      <c r="E3" s="41"/>
      <c r="F3" s="42"/>
    </row>
    <row r="4" customHeight="1" spans="1:6">
      <c r="A4" s="113" t="str">
        <f>"单位名称："&amp;""</f>
        <v>单位名称：</v>
      </c>
      <c r="B4" s="174"/>
      <c r="D4" s="42"/>
      <c r="E4" s="41"/>
      <c r="F4" s="66" t="s">
        <v>1</v>
      </c>
    </row>
    <row r="5" ht="27" customHeight="1" spans="1:6">
      <c r="A5" s="46" t="s">
        <v>211</v>
      </c>
      <c r="B5" s="46" t="s">
        <v>212</v>
      </c>
      <c r="C5" s="48" t="s">
        <v>213</v>
      </c>
      <c r="D5" s="46"/>
      <c r="E5" s="47"/>
      <c r="F5" s="46" t="s">
        <v>214</v>
      </c>
    </row>
    <row r="6" ht="28.5" customHeight="1" spans="1:6">
      <c r="A6" s="175"/>
      <c r="B6" s="50"/>
      <c r="C6" s="47" t="s">
        <v>57</v>
      </c>
      <c r="D6" s="47" t="s">
        <v>215</v>
      </c>
      <c r="E6" s="47" t="s">
        <v>216</v>
      </c>
      <c r="F6" s="49"/>
    </row>
    <row r="7" ht="17.25" customHeight="1" spans="1:6">
      <c r="A7" s="55" t="s">
        <v>81</v>
      </c>
      <c r="B7" s="55" t="s">
        <v>82</v>
      </c>
      <c r="C7" s="55" t="s">
        <v>205</v>
      </c>
      <c r="D7" s="55" t="s">
        <v>206</v>
      </c>
      <c r="E7" s="55" t="s">
        <v>207</v>
      </c>
      <c r="F7" s="55" t="s">
        <v>208</v>
      </c>
    </row>
    <row r="8" ht="17.25" customHeight="1" spans="1:6">
      <c r="A8" s="82">
        <v>34000</v>
      </c>
      <c r="B8" s="82"/>
      <c r="C8" s="82">
        <v>30000</v>
      </c>
      <c r="D8" s="82"/>
      <c r="E8" s="82"/>
      <c r="F8" s="82">
        <v>4000</v>
      </c>
    </row>
  </sheetData>
  <mergeCells count="6">
    <mergeCell ref="A3:F3"/>
    <mergeCell ref="A4:B4"/>
    <mergeCell ref="C5:E5"/>
    <mergeCell ref="A5:A6"/>
    <mergeCell ref="B5:B6"/>
    <mergeCell ref="F5:F6"/>
  </mergeCells>
  <pageMargins left="0.67" right="0.67" top="0.72" bottom="0.72" header="0.28" footer="0.28"/>
  <pageSetup paperSize="9" fitToWidth="0"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X46"/>
  <sheetViews>
    <sheetView showZeros="0" workbookViewId="0">
      <pane ySplit="1" topLeftCell="A24" activePane="bottomLeft" state="frozen"/>
      <selection/>
      <selection pane="bottomLeft" activeCell="D59" sqref="D59"/>
    </sheetView>
  </sheetViews>
  <sheetFormatPr defaultColWidth="9.14166666666667" defaultRowHeight="14.25" customHeight="1"/>
  <cols>
    <col min="1" max="2" width="32.85" customWidth="1"/>
    <col min="3" max="3" width="20.7083333333333" customWidth="1"/>
    <col min="4" max="4" width="31.2833333333333" customWidth="1"/>
    <col min="5" max="5" width="10.1416666666667" customWidth="1"/>
    <col min="6" max="6" width="17.575" customWidth="1"/>
    <col min="7" max="7" width="10.2833333333333" customWidth="1"/>
    <col min="8" max="8" width="23" customWidth="1"/>
    <col min="9" max="24" width="18.7083333333333" customWidth="1"/>
  </cols>
  <sheetData>
    <row r="1" customHeight="1" spans="1:24">
      <c r="A1" s="1"/>
      <c r="B1" s="1"/>
      <c r="C1" s="1"/>
      <c r="D1" s="1"/>
      <c r="E1" s="1"/>
      <c r="F1" s="1"/>
      <c r="G1" s="1"/>
      <c r="H1" s="1"/>
      <c r="I1" s="1"/>
      <c r="J1" s="1"/>
      <c r="K1" s="1"/>
      <c r="L1" s="1"/>
      <c r="M1" s="1"/>
      <c r="N1" s="1"/>
      <c r="O1" s="1"/>
      <c r="P1" s="1"/>
      <c r="Q1" s="1"/>
      <c r="R1" s="1"/>
      <c r="S1" s="1"/>
      <c r="T1" s="1"/>
      <c r="U1" s="1"/>
      <c r="V1" s="1"/>
      <c r="W1" s="1"/>
      <c r="X1" s="1"/>
    </row>
    <row r="2" ht="13.5" customHeight="1" spans="2:24">
      <c r="B2" s="147"/>
      <c r="C2" s="160"/>
      <c r="E2" s="161"/>
      <c r="F2" s="161"/>
      <c r="G2" s="161"/>
      <c r="H2" s="161"/>
      <c r="I2" s="86"/>
      <c r="J2" s="86"/>
      <c r="K2" s="86"/>
      <c r="L2" s="86"/>
      <c r="M2" s="86"/>
      <c r="N2" s="86"/>
      <c r="R2" s="86"/>
      <c r="V2" s="160"/>
      <c r="X2" s="3" t="s">
        <v>217</v>
      </c>
    </row>
    <row r="3" ht="45.75" customHeight="1" spans="1:24">
      <c r="A3" s="68" t="str">
        <f>"2026"&amp;"年部门基本支出预算表"</f>
        <v>2026年部门基本支出预算表</v>
      </c>
      <c r="B3" s="4"/>
      <c r="C3" s="68"/>
      <c r="D3" s="68"/>
      <c r="E3" s="68"/>
      <c r="F3" s="68"/>
      <c r="G3" s="68"/>
      <c r="H3" s="68"/>
      <c r="I3" s="68"/>
      <c r="J3" s="68"/>
      <c r="K3" s="68"/>
      <c r="L3" s="68"/>
      <c r="M3" s="68"/>
      <c r="N3" s="68"/>
      <c r="O3" s="4"/>
      <c r="P3" s="4"/>
      <c r="Q3" s="4"/>
      <c r="R3" s="68"/>
      <c r="S3" s="68"/>
      <c r="T3" s="68"/>
      <c r="U3" s="68"/>
      <c r="V3" s="68"/>
      <c r="W3" s="68"/>
      <c r="X3" s="68"/>
    </row>
    <row r="4" ht="18.75" customHeight="1" spans="1:24">
      <c r="A4" s="5" t="str">
        <f>"单位名称："&amp;""</f>
        <v>单位名称：</v>
      </c>
      <c r="B4" s="6"/>
      <c r="C4" s="162"/>
      <c r="D4" s="162"/>
      <c r="E4" s="162"/>
      <c r="F4" s="162"/>
      <c r="G4" s="162"/>
      <c r="H4" s="162"/>
      <c r="I4" s="88"/>
      <c r="J4" s="88"/>
      <c r="K4" s="88"/>
      <c r="L4" s="88"/>
      <c r="M4" s="88"/>
      <c r="N4" s="88"/>
      <c r="O4" s="7"/>
      <c r="P4" s="7"/>
      <c r="Q4" s="7"/>
      <c r="R4" s="88"/>
      <c r="V4" s="160"/>
      <c r="X4" s="3" t="s">
        <v>1</v>
      </c>
    </row>
    <row r="5" ht="18" customHeight="1" spans="1:24">
      <c r="A5" s="9" t="s">
        <v>218</v>
      </c>
      <c r="B5" s="9" t="s">
        <v>219</v>
      </c>
      <c r="C5" s="9" t="s">
        <v>220</v>
      </c>
      <c r="D5" s="9" t="s">
        <v>221</v>
      </c>
      <c r="E5" s="9" t="s">
        <v>222</v>
      </c>
      <c r="F5" s="9" t="s">
        <v>223</v>
      </c>
      <c r="G5" s="9" t="s">
        <v>224</v>
      </c>
      <c r="H5" s="9" t="s">
        <v>225</v>
      </c>
      <c r="I5" s="167" t="s">
        <v>226</v>
      </c>
      <c r="J5" s="83" t="s">
        <v>226</v>
      </c>
      <c r="K5" s="83"/>
      <c r="L5" s="83"/>
      <c r="M5" s="83"/>
      <c r="N5" s="83"/>
      <c r="O5" s="12"/>
      <c r="P5" s="12"/>
      <c r="Q5" s="12"/>
      <c r="R5" s="104" t="s">
        <v>61</v>
      </c>
      <c r="S5" s="83" t="s">
        <v>62</v>
      </c>
      <c r="T5" s="83"/>
      <c r="U5" s="83"/>
      <c r="V5" s="83"/>
      <c r="W5" s="83"/>
      <c r="X5" s="84"/>
    </row>
    <row r="6" ht="18" customHeight="1" spans="1:24">
      <c r="A6" s="14"/>
      <c r="B6" s="28"/>
      <c r="C6" s="129"/>
      <c r="D6" s="14"/>
      <c r="E6" s="14"/>
      <c r="F6" s="14"/>
      <c r="G6" s="14"/>
      <c r="H6" s="14"/>
      <c r="I6" s="127" t="s">
        <v>227</v>
      </c>
      <c r="J6" s="167" t="s">
        <v>58</v>
      </c>
      <c r="K6" s="83"/>
      <c r="L6" s="83"/>
      <c r="M6" s="83"/>
      <c r="N6" s="84"/>
      <c r="O6" s="11" t="s">
        <v>228</v>
      </c>
      <c r="P6" s="12"/>
      <c r="Q6" s="13"/>
      <c r="R6" s="9" t="s">
        <v>61</v>
      </c>
      <c r="S6" s="167" t="s">
        <v>62</v>
      </c>
      <c r="T6" s="104" t="s">
        <v>64</v>
      </c>
      <c r="U6" s="83" t="s">
        <v>62</v>
      </c>
      <c r="V6" s="104" t="s">
        <v>66</v>
      </c>
      <c r="W6" s="104" t="s">
        <v>67</v>
      </c>
      <c r="X6" s="171" t="s">
        <v>68</v>
      </c>
    </row>
    <row r="7" ht="19.5" customHeight="1" spans="1:24">
      <c r="A7" s="28"/>
      <c r="B7" s="28"/>
      <c r="C7" s="28"/>
      <c r="D7" s="28"/>
      <c r="E7" s="28"/>
      <c r="F7" s="28"/>
      <c r="G7" s="28"/>
      <c r="H7" s="28"/>
      <c r="I7" s="28"/>
      <c r="J7" s="168" t="s">
        <v>229</v>
      </c>
      <c r="K7" s="9" t="s">
        <v>230</v>
      </c>
      <c r="L7" s="9" t="s">
        <v>231</v>
      </c>
      <c r="M7" s="9" t="s">
        <v>232</v>
      </c>
      <c r="N7" s="9" t="s">
        <v>233</v>
      </c>
      <c r="O7" s="9" t="s">
        <v>58</v>
      </c>
      <c r="P7" s="9" t="s">
        <v>59</v>
      </c>
      <c r="Q7" s="9" t="s">
        <v>60</v>
      </c>
      <c r="R7" s="28"/>
      <c r="S7" s="9" t="s">
        <v>57</v>
      </c>
      <c r="T7" s="9" t="s">
        <v>64</v>
      </c>
      <c r="U7" s="9" t="s">
        <v>234</v>
      </c>
      <c r="V7" s="9" t="s">
        <v>66</v>
      </c>
      <c r="W7" s="9" t="s">
        <v>67</v>
      </c>
      <c r="X7" s="9" t="s">
        <v>68</v>
      </c>
    </row>
    <row r="8" ht="37.5" customHeight="1" spans="1:24">
      <c r="A8" s="163"/>
      <c r="B8" s="19"/>
      <c r="C8" s="163"/>
      <c r="D8" s="163"/>
      <c r="E8" s="163"/>
      <c r="F8" s="163"/>
      <c r="G8" s="163"/>
      <c r="H8" s="163"/>
      <c r="I8" s="163"/>
      <c r="J8" s="169" t="s">
        <v>57</v>
      </c>
      <c r="K8" s="17" t="s">
        <v>235</v>
      </c>
      <c r="L8" s="17" t="s">
        <v>231</v>
      </c>
      <c r="M8" s="17" t="s">
        <v>232</v>
      </c>
      <c r="N8" s="17" t="s">
        <v>233</v>
      </c>
      <c r="O8" s="17" t="s">
        <v>231</v>
      </c>
      <c r="P8" s="17" t="s">
        <v>232</v>
      </c>
      <c r="Q8" s="17" t="s">
        <v>233</v>
      </c>
      <c r="R8" s="17" t="s">
        <v>61</v>
      </c>
      <c r="S8" s="17" t="s">
        <v>57</v>
      </c>
      <c r="T8" s="17" t="s">
        <v>64</v>
      </c>
      <c r="U8" s="17" t="s">
        <v>234</v>
      </c>
      <c r="V8" s="17" t="s">
        <v>66</v>
      </c>
      <c r="W8" s="17" t="s">
        <v>67</v>
      </c>
      <c r="X8" s="17" t="s">
        <v>68</v>
      </c>
    </row>
    <row r="9" customHeight="1" spans="1:24">
      <c r="A9" s="34">
        <v>1</v>
      </c>
      <c r="B9" s="34">
        <v>2</v>
      </c>
      <c r="C9" s="34">
        <v>3</v>
      </c>
      <c r="D9" s="34">
        <v>4</v>
      </c>
      <c r="E9" s="34">
        <v>5</v>
      </c>
      <c r="F9" s="34">
        <v>6</v>
      </c>
      <c r="G9" s="34">
        <v>7</v>
      </c>
      <c r="H9" s="34">
        <v>8</v>
      </c>
      <c r="I9" s="34">
        <v>9</v>
      </c>
      <c r="J9" s="34">
        <v>10</v>
      </c>
      <c r="K9" s="34">
        <v>11</v>
      </c>
      <c r="L9" s="34">
        <v>12</v>
      </c>
      <c r="M9" s="34">
        <v>13</v>
      </c>
      <c r="N9" s="34">
        <v>14</v>
      </c>
      <c r="O9" s="34">
        <v>15</v>
      </c>
      <c r="P9" s="34">
        <v>16</v>
      </c>
      <c r="Q9" s="34">
        <v>17</v>
      </c>
      <c r="R9" s="34">
        <v>18</v>
      </c>
      <c r="S9" s="34">
        <v>19</v>
      </c>
      <c r="T9" s="34">
        <v>20</v>
      </c>
      <c r="U9" s="34">
        <v>21</v>
      </c>
      <c r="V9" s="34">
        <v>22</v>
      </c>
      <c r="W9" s="34">
        <v>23</v>
      </c>
      <c r="X9" s="34">
        <v>24</v>
      </c>
    </row>
    <row r="10" ht="20.25" customHeight="1" spans="1:24">
      <c r="A10" s="164" t="s">
        <v>69</v>
      </c>
      <c r="B10" s="164" t="s">
        <v>69</v>
      </c>
      <c r="C10" s="164" t="s">
        <v>236</v>
      </c>
      <c r="D10" s="164" t="s">
        <v>237</v>
      </c>
      <c r="E10" s="164" t="s">
        <v>102</v>
      </c>
      <c r="F10" s="164" t="s">
        <v>97</v>
      </c>
      <c r="G10" s="164" t="s">
        <v>238</v>
      </c>
      <c r="H10" s="164" t="s">
        <v>239</v>
      </c>
      <c r="I10" s="157">
        <v>949908</v>
      </c>
      <c r="J10" s="157">
        <v>949908</v>
      </c>
      <c r="K10" s="157"/>
      <c r="L10" s="157"/>
      <c r="M10" s="158">
        <v>949908</v>
      </c>
      <c r="N10" s="82"/>
      <c r="O10" s="82"/>
      <c r="P10" s="82"/>
      <c r="Q10" s="82"/>
      <c r="R10" s="82"/>
      <c r="S10" s="82"/>
      <c r="T10" s="82"/>
      <c r="U10" s="82"/>
      <c r="V10" s="82"/>
      <c r="W10" s="82"/>
      <c r="X10" s="82"/>
    </row>
    <row r="11" ht="20.25" customHeight="1" spans="1:24">
      <c r="A11" s="164" t="s">
        <v>69</v>
      </c>
      <c r="B11" s="164" t="s">
        <v>69</v>
      </c>
      <c r="C11" s="164" t="s">
        <v>236</v>
      </c>
      <c r="D11" s="164" t="s">
        <v>237</v>
      </c>
      <c r="E11" s="164" t="s">
        <v>102</v>
      </c>
      <c r="F11" s="164" t="s">
        <v>97</v>
      </c>
      <c r="G11" s="164" t="s">
        <v>240</v>
      </c>
      <c r="H11" s="164" t="s">
        <v>241</v>
      </c>
      <c r="I11" s="157">
        <v>1231416</v>
      </c>
      <c r="J11" s="157">
        <v>1231416</v>
      </c>
      <c r="K11" s="170"/>
      <c r="L11" s="170"/>
      <c r="M11" s="158">
        <v>1231416</v>
      </c>
      <c r="N11" s="82"/>
      <c r="O11" s="82"/>
      <c r="P11" s="82"/>
      <c r="Q11" s="82"/>
      <c r="R11" s="82"/>
      <c r="S11" s="82"/>
      <c r="T11" s="82"/>
      <c r="U11" s="82"/>
      <c r="V11" s="82"/>
      <c r="W11" s="82"/>
      <c r="X11" s="82"/>
    </row>
    <row r="12" ht="20.25" customHeight="1" spans="1:24">
      <c r="A12" s="164" t="s">
        <v>69</v>
      </c>
      <c r="B12" s="164" t="s">
        <v>69</v>
      </c>
      <c r="C12" s="164" t="s">
        <v>236</v>
      </c>
      <c r="D12" s="164" t="s">
        <v>237</v>
      </c>
      <c r="E12" s="164" t="s">
        <v>102</v>
      </c>
      <c r="F12" s="164" t="s">
        <v>97</v>
      </c>
      <c r="G12" s="164" t="s">
        <v>242</v>
      </c>
      <c r="H12" s="164" t="s">
        <v>243</v>
      </c>
      <c r="I12" s="157">
        <v>82759</v>
      </c>
      <c r="J12" s="157">
        <v>82759</v>
      </c>
      <c r="K12" s="170"/>
      <c r="L12" s="170"/>
      <c r="M12" s="158">
        <v>82759</v>
      </c>
      <c r="N12" s="82"/>
      <c r="O12" s="82"/>
      <c r="P12" s="82"/>
      <c r="Q12" s="82"/>
      <c r="R12" s="82"/>
      <c r="S12" s="82"/>
      <c r="T12" s="82"/>
      <c r="U12" s="82"/>
      <c r="V12" s="82"/>
      <c r="W12" s="82"/>
      <c r="X12" s="82"/>
    </row>
    <row r="13" ht="20.25" customHeight="1" spans="1:24">
      <c r="A13" s="164" t="s">
        <v>69</v>
      </c>
      <c r="B13" s="164" t="s">
        <v>69</v>
      </c>
      <c r="C13" s="164" t="s">
        <v>244</v>
      </c>
      <c r="D13" s="164" t="s">
        <v>245</v>
      </c>
      <c r="E13" s="164" t="s">
        <v>102</v>
      </c>
      <c r="F13" s="164" t="s">
        <v>97</v>
      </c>
      <c r="G13" s="164" t="s">
        <v>238</v>
      </c>
      <c r="H13" s="164" t="s">
        <v>239</v>
      </c>
      <c r="I13" s="157">
        <v>799152</v>
      </c>
      <c r="J13" s="157">
        <v>799152</v>
      </c>
      <c r="K13" s="170"/>
      <c r="L13" s="170"/>
      <c r="M13" s="158">
        <v>799152</v>
      </c>
      <c r="N13" s="82"/>
      <c r="O13" s="82"/>
      <c r="P13" s="82"/>
      <c r="Q13" s="82"/>
      <c r="R13" s="82"/>
      <c r="S13" s="82"/>
      <c r="T13" s="82"/>
      <c r="U13" s="82"/>
      <c r="V13" s="82"/>
      <c r="W13" s="82"/>
      <c r="X13" s="82"/>
    </row>
    <row r="14" ht="20.25" customHeight="1" spans="1:24">
      <c r="A14" s="164" t="s">
        <v>69</v>
      </c>
      <c r="B14" s="164" t="s">
        <v>69</v>
      </c>
      <c r="C14" s="164" t="s">
        <v>244</v>
      </c>
      <c r="D14" s="164" t="s">
        <v>245</v>
      </c>
      <c r="E14" s="164" t="s">
        <v>102</v>
      </c>
      <c r="F14" s="164" t="s">
        <v>97</v>
      </c>
      <c r="G14" s="164" t="s">
        <v>240</v>
      </c>
      <c r="H14" s="164" t="s">
        <v>241</v>
      </c>
      <c r="I14" s="157">
        <v>151548</v>
      </c>
      <c r="J14" s="157">
        <v>151548</v>
      </c>
      <c r="K14" s="170"/>
      <c r="L14" s="170"/>
      <c r="M14" s="158">
        <v>151548</v>
      </c>
      <c r="N14" s="82"/>
      <c r="O14" s="82"/>
      <c r="P14" s="82"/>
      <c r="Q14" s="82"/>
      <c r="R14" s="82"/>
      <c r="S14" s="82"/>
      <c r="T14" s="82"/>
      <c r="U14" s="82"/>
      <c r="V14" s="82"/>
      <c r="W14" s="82"/>
      <c r="X14" s="82"/>
    </row>
    <row r="15" ht="20.25" customHeight="1" spans="1:24">
      <c r="A15" s="164" t="s">
        <v>69</v>
      </c>
      <c r="B15" s="164" t="s">
        <v>69</v>
      </c>
      <c r="C15" s="164" t="s">
        <v>244</v>
      </c>
      <c r="D15" s="164" t="s">
        <v>245</v>
      </c>
      <c r="E15" s="164" t="s">
        <v>102</v>
      </c>
      <c r="F15" s="164" t="s">
        <v>97</v>
      </c>
      <c r="G15" s="164" t="s">
        <v>246</v>
      </c>
      <c r="H15" s="164" t="s">
        <v>247</v>
      </c>
      <c r="I15" s="157">
        <v>539268</v>
      </c>
      <c r="J15" s="157">
        <v>539268</v>
      </c>
      <c r="K15" s="170"/>
      <c r="L15" s="170"/>
      <c r="M15" s="158">
        <v>539268</v>
      </c>
      <c r="N15" s="82"/>
      <c r="O15" s="82"/>
      <c r="P15" s="82"/>
      <c r="Q15" s="82"/>
      <c r="R15" s="82"/>
      <c r="S15" s="82"/>
      <c r="T15" s="82"/>
      <c r="U15" s="82"/>
      <c r="V15" s="82"/>
      <c r="W15" s="82"/>
      <c r="X15" s="82"/>
    </row>
    <row r="16" ht="20.25" customHeight="1" spans="1:24">
      <c r="A16" s="164" t="s">
        <v>69</v>
      </c>
      <c r="B16" s="164" t="s">
        <v>69</v>
      </c>
      <c r="C16" s="164" t="s">
        <v>244</v>
      </c>
      <c r="D16" s="164" t="s">
        <v>245</v>
      </c>
      <c r="E16" s="164" t="s">
        <v>102</v>
      </c>
      <c r="F16" s="164" t="s">
        <v>97</v>
      </c>
      <c r="G16" s="164" t="s">
        <v>246</v>
      </c>
      <c r="H16" s="164" t="s">
        <v>247</v>
      </c>
      <c r="I16" s="157">
        <v>330720</v>
      </c>
      <c r="J16" s="157">
        <v>330720</v>
      </c>
      <c r="K16" s="170"/>
      <c r="L16" s="170"/>
      <c r="M16" s="158">
        <v>330720</v>
      </c>
      <c r="N16" s="82"/>
      <c r="O16" s="82"/>
      <c r="P16" s="82"/>
      <c r="Q16" s="82"/>
      <c r="R16" s="82"/>
      <c r="S16" s="82"/>
      <c r="T16" s="82"/>
      <c r="U16" s="82"/>
      <c r="V16" s="82"/>
      <c r="W16" s="82"/>
      <c r="X16" s="82"/>
    </row>
    <row r="17" ht="20.25" customHeight="1" spans="1:24">
      <c r="A17" s="164" t="s">
        <v>69</v>
      </c>
      <c r="B17" s="164" t="s">
        <v>69</v>
      </c>
      <c r="C17" s="164" t="s">
        <v>244</v>
      </c>
      <c r="D17" s="164" t="s">
        <v>245</v>
      </c>
      <c r="E17" s="164" t="s">
        <v>102</v>
      </c>
      <c r="F17" s="164" t="s">
        <v>97</v>
      </c>
      <c r="G17" s="164" t="s">
        <v>246</v>
      </c>
      <c r="H17" s="164" t="s">
        <v>247</v>
      </c>
      <c r="I17" s="157">
        <v>70596</v>
      </c>
      <c r="J17" s="157">
        <v>70596</v>
      </c>
      <c r="K17" s="170"/>
      <c r="L17" s="170"/>
      <c r="M17" s="158">
        <v>70596</v>
      </c>
      <c r="N17" s="82"/>
      <c r="O17" s="82"/>
      <c r="P17" s="82"/>
      <c r="Q17" s="82"/>
      <c r="R17" s="82"/>
      <c r="S17" s="82"/>
      <c r="T17" s="82"/>
      <c r="U17" s="82"/>
      <c r="V17" s="82"/>
      <c r="W17" s="82"/>
      <c r="X17" s="82"/>
    </row>
    <row r="18" ht="20.25" customHeight="1" spans="1:24">
      <c r="A18" s="164" t="s">
        <v>69</v>
      </c>
      <c r="B18" s="164" t="s">
        <v>69</v>
      </c>
      <c r="C18" s="164" t="s">
        <v>248</v>
      </c>
      <c r="D18" s="164" t="s">
        <v>249</v>
      </c>
      <c r="E18" s="164" t="s">
        <v>107</v>
      </c>
      <c r="F18" s="164" t="s">
        <v>108</v>
      </c>
      <c r="G18" s="164" t="s">
        <v>250</v>
      </c>
      <c r="H18" s="164" t="s">
        <v>251</v>
      </c>
      <c r="I18" s="157">
        <v>375002.07</v>
      </c>
      <c r="J18" s="157">
        <v>375002.07</v>
      </c>
      <c r="K18" s="170"/>
      <c r="L18" s="170"/>
      <c r="M18" s="158">
        <v>375002.07</v>
      </c>
      <c r="N18" s="82"/>
      <c r="O18" s="82"/>
      <c r="P18" s="82"/>
      <c r="Q18" s="82"/>
      <c r="R18" s="82"/>
      <c r="S18" s="82"/>
      <c r="T18" s="82"/>
      <c r="U18" s="82"/>
      <c r="V18" s="82"/>
      <c r="W18" s="82"/>
      <c r="X18" s="82"/>
    </row>
    <row r="19" ht="20.25" customHeight="1" spans="1:24">
      <c r="A19" s="164" t="s">
        <v>69</v>
      </c>
      <c r="B19" s="164" t="s">
        <v>69</v>
      </c>
      <c r="C19" s="164" t="s">
        <v>248</v>
      </c>
      <c r="D19" s="164" t="s">
        <v>249</v>
      </c>
      <c r="E19" s="164" t="s">
        <v>107</v>
      </c>
      <c r="F19" s="164" t="s">
        <v>108</v>
      </c>
      <c r="G19" s="164" t="s">
        <v>250</v>
      </c>
      <c r="H19" s="164" t="s">
        <v>251</v>
      </c>
      <c r="I19" s="157">
        <v>325754.25</v>
      </c>
      <c r="J19" s="157">
        <v>325754.25</v>
      </c>
      <c r="K19" s="170"/>
      <c r="L19" s="170"/>
      <c r="M19" s="158">
        <v>325754.25</v>
      </c>
      <c r="N19" s="82"/>
      <c r="O19" s="82"/>
      <c r="P19" s="82"/>
      <c r="Q19" s="82"/>
      <c r="R19" s="82"/>
      <c r="S19" s="82"/>
      <c r="T19" s="82"/>
      <c r="U19" s="82"/>
      <c r="V19" s="82"/>
      <c r="W19" s="82"/>
      <c r="X19" s="82"/>
    </row>
    <row r="20" ht="20.25" customHeight="1" spans="1:24">
      <c r="A20" s="164" t="s">
        <v>69</v>
      </c>
      <c r="B20" s="164" t="s">
        <v>69</v>
      </c>
      <c r="C20" s="164" t="s">
        <v>248</v>
      </c>
      <c r="D20" s="164" t="s">
        <v>249</v>
      </c>
      <c r="E20" s="164" t="s">
        <v>109</v>
      </c>
      <c r="F20" s="164" t="s">
        <v>110</v>
      </c>
      <c r="G20" s="164" t="s">
        <v>252</v>
      </c>
      <c r="H20" s="164" t="s">
        <v>253</v>
      </c>
      <c r="I20" s="157">
        <v>200000</v>
      </c>
      <c r="J20" s="157">
        <v>200000</v>
      </c>
      <c r="K20" s="170"/>
      <c r="L20" s="170"/>
      <c r="M20" s="158">
        <v>200000</v>
      </c>
      <c r="N20" s="82"/>
      <c r="O20" s="82"/>
      <c r="P20" s="82"/>
      <c r="Q20" s="82"/>
      <c r="R20" s="82"/>
      <c r="S20" s="82"/>
      <c r="T20" s="82"/>
      <c r="U20" s="82"/>
      <c r="V20" s="82"/>
      <c r="W20" s="82"/>
      <c r="X20" s="82"/>
    </row>
    <row r="21" ht="20.25" customHeight="1" spans="1:24">
      <c r="A21" s="164" t="s">
        <v>69</v>
      </c>
      <c r="B21" s="164" t="s">
        <v>69</v>
      </c>
      <c r="C21" s="164" t="s">
        <v>248</v>
      </c>
      <c r="D21" s="164" t="s">
        <v>249</v>
      </c>
      <c r="E21" s="164" t="s">
        <v>153</v>
      </c>
      <c r="F21" s="164" t="s">
        <v>154</v>
      </c>
      <c r="G21" s="164" t="s">
        <v>254</v>
      </c>
      <c r="H21" s="164" t="s">
        <v>255</v>
      </c>
      <c r="I21" s="157">
        <v>202760.21</v>
      </c>
      <c r="J21" s="157">
        <v>202760.21</v>
      </c>
      <c r="K21" s="170"/>
      <c r="L21" s="170"/>
      <c r="M21" s="158">
        <v>202760.21</v>
      </c>
      <c r="N21" s="82"/>
      <c r="O21" s="82"/>
      <c r="P21" s="82"/>
      <c r="Q21" s="82"/>
      <c r="R21" s="82"/>
      <c r="S21" s="82"/>
      <c r="T21" s="82"/>
      <c r="U21" s="82"/>
      <c r="V21" s="82"/>
      <c r="W21" s="82"/>
      <c r="X21" s="82"/>
    </row>
    <row r="22" ht="20.25" customHeight="1" spans="1:24">
      <c r="A22" s="164" t="s">
        <v>69</v>
      </c>
      <c r="B22" s="164" t="s">
        <v>69</v>
      </c>
      <c r="C22" s="164" t="s">
        <v>248</v>
      </c>
      <c r="D22" s="164" t="s">
        <v>249</v>
      </c>
      <c r="E22" s="164" t="s">
        <v>155</v>
      </c>
      <c r="F22" s="164" t="s">
        <v>156</v>
      </c>
      <c r="G22" s="164" t="s">
        <v>254</v>
      </c>
      <c r="H22" s="164" t="s">
        <v>255</v>
      </c>
      <c r="I22" s="157">
        <v>185760.04</v>
      </c>
      <c r="J22" s="157">
        <v>185760.04</v>
      </c>
      <c r="K22" s="170"/>
      <c r="L22" s="170"/>
      <c r="M22" s="158">
        <v>185760.04</v>
      </c>
      <c r="N22" s="82"/>
      <c r="O22" s="82"/>
      <c r="P22" s="82"/>
      <c r="Q22" s="82"/>
      <c r="R22" s="82"/>
      <c r="S22" s="82"/>
      <c r="T22" s="82"/>
      <c r="U22" s="82"/>
      <c r="V22" s="82"/>
      <c r="W22" s="82"/>
      <c r="X22" s="82"/>
    </row>
    <row r="23" ht="20.25" customHeight="1" spans="1:24">
      <c r="A23" s="164" t="s">
        <v>69</v>
      </c>
      <c r="B23" s="164" t="s">
        <v>69</v>
      </c>
      <c r="C23" s="164" t="s">
        <v>248</v>
      </c>
      <c r="D23" s="164" t="s">
        <v>249</v>
      </c>
      <c r="E23" s="164" t="s">
        <v>157</v>
      </c>
      <c r="F23" s="164" t="s">
        <v>158</v>
      </c>
      <c r="G23" s="164" t="s">
        <v>256</v>
      </c>
      <c r="H23" s="164" t="s">
        <v>257</v>
      </c>
      <c r="I23" s="157">
        <v>102404.15</v>
      </c>
      <c r="J23" s="157">
        <v>102404.15</v>
      </c>
      <c r="K23" s="170"/>
      <c r="L23" s="170"/>
      <c r="M23" s="158">
        <v>102404.15</v>
      </c>
      <c r="N23" s="82"/>
      <c r="O23" s="82"/>
      <c r="P23" s="82"/>
      <c r="Q23" s="82"/>
      <c r="R23" s="82"/>
      <c r="S23" s="82"/>
      <c r="T23" s="82"/>
      <c r="U23" s="82"/>
      <c r="V23" s="82"/>
      <c r="W23" s="82"/>
      <c r="X23" s="82"/>
    </row>
    <row r="24" ht="20.25" customHeight="1" spans="1:24">
      <c r="A24" s="164" t="s">
        <v>69</v>
      </c>
      <c r="B24" s="164" t="s">
        <v>69</v>
      </c>
      <c r="C24" s="164" t="s">
        <v>248</v>
      </c>
      <c r="D24" s="164" t="s">
        <v>249</v>
      </c>
      <c r="E24" s="164" t="s">
        <v>157</v>
      </c>
      <c r="F24" s="164" t="s">
        <v>158</v>
      </c>
      <c r="G24" s="164" t="s">
        <v>256</v>
      </c>
      <c r="H24" s="164" t="s">
        <v>257</v>
      </c>
      <c r="I24" s="157">
        <v>93818.2</v>
      </c>
      <c r="J24" s="157">
        <v>93818.2</v>
      </c>
      <c r="K24" s="170"/>
      <c r="L24" s="170"/>
      <c r="M24" s="158">
        <v>93818.2</v>
      </c>
      <c r="N24" s="82"/>
      <c r="O24" s="82"/>
      <c r="P24" s="82"/>
      <c r="Q24" s="82"/>
      <c r="R24" s="82"/>
      <c r="S24" s="82"/>
      <c r="T24" s="82"/>
      <c r="U24" s="82"/>
      <c r="V24" s="82"/>
      <c r="W24" s="82"/>
      <c r="X24" s="82"/>
    </row>
    <row r="25" ht="20.25" customHeight="1" spans="1:24">
      <c r="A25" s="164" t="s">
        <v>69</v>
      </c>
      <c r="B25" s="164" t="s">
        <v>69</v>
      </c>
      <c r="C25" s="164" t="s">
        <v>248</v>
      </c>
      <c r="D25" s="164" t="s">
        <v>249</v>
      </c>
      <c r="E25" s="164" t="s">
        <v>102</v>
      </c>
      <c r="F25" s="164" t="s">
        <v>97</v>
      </c>
      <c r="G25" s="164" t="s">
        <v>258</v>
      </c>
      <c r="H25" s="164" t="s">
        <v>259</v>
      </c>
      <c r="I25" s="157">
        <v>1536</v>
      </c>
      <c r="J25" s="157">
        <v>1536</v>
      </c>
      <c r="K25" s="170"/>
      <c r="L25" s="170"/>
      <c r="M25" s="158">
        <v>1536</v>
      </c>
      <c r="N25" s="82"/>
      <c r="O25" s="82"/>
      <c r="P25" s="82"/>
      <c r="Q25" s="82"/>
      <c r="R25" s="82"/>
      <c r="S25" s="82"/>
      <c r="T25" s="82"/>
      <c r="U25" s="82"/>
      <c r="V25" s="82"/>
      <c r="W25" s="82"/>
      <c r="X25" s="82"/>
    </row>
    <row r="26" ht="20.25" customHeight="1" spans="1:24">
      <c r="A26" s="164" t="s">
        <v>69</v>
      </c>
      <c r="B26" s="164" t="s">
        <v>69</v>
      </c>
      <c r="C26" s="164" t="s">
        <v>248</v>
      </c>
      <c r="D26" s="164" t="s">
        <v>249</v>
      </c>
      <c r="E26" s="164" t="s">
        <v>102</v>
      </c>
      <c r="F26" s="164" t="s">
        <v>97</v>
      </c>
      <c r="G26" s="164" t="s">
        <v>258</v>
      </c>
      <c r="H26" s="164" t="s">
        <v>259</v>
      </c>
      <c r="I26" s="157">
        <v>7680</v>
      </c>
      <c r="J26" s="157">
        <v>7680</v>
      </c>
      <c r="K26" s="170"/>
      <c r="L26" s="170"/>
      <c r="M26" s="158">
        <v>7680</v>
      </c>
      <c r="N26" s="82"/>
      <c r="O26" s="82"/>
      <c r="P26" s="82"/>
      <c r="Q26" s="82"/>
      <c r="R26" s="82"/>
      <c r="S26" s="82"/>
      <c r="T26" s="82"/>
      <c r="U26" s="82"/>
      <c r="V26" s="82"/>
      <c r="W26" s="82"/>
      <c r="X26" s="82"/>
    </row>
    <row r="27" ht="20.25" customHeight="1" spans="1:24">
      <c r="A27" s="164" t="s">
        <v>69</v>
      </c>
      <c r="B27" s="164" t="s">
        <v>69</v>
      </c>
      <c r="C27" s="164" t="s">
        <v>248</v>
      </c>
      <c r="D27" s="164" t="s">
        <v>249</v>
      </c>
      <c r="E27" s="164" t="s">
        <v>159</v>
      </c>
      <c r="F27" s="164" t="s">
        <v>160</v>
      </c>
      <c r="G27" s="164" t="s">
        <v>258</v>
      </c>
      <c r="H27" s="164" t="s">
        <v>259</v>
      </c>
      <c r="I27" s="157">
        <v>7824.96</v>
      </c>
      <c r="J27" s="157">
        <v>7824.96</v>
      </c>
      <c r="K27" s="170"/>
      <c r="L27" s="170"/>
      <c r="M27" s="158">
        <v>7824.96</v>
      </c>
      <c r="N27" s="82"/>
      <c r="O27" s="82"/>
      <c r="P27" s="82"/>
      <c r="Q27" s="82"/>
      <c r="R27" s="82"/>
      <c r="S27" s="82"/>
      <c r="T27" s="82"/>
      <c r="U27" s="82"/>
      <c r="V27" s="82"/>
      <c r="W27" s="82"/>
      <c r="X27" s="82"/>
    </row>
    <row r="28" ht="20.25" customHeight="1" spans="1:24">
      <c r="A28" s="164" t="s">
        <v>69</v>
      </c>
      <c r="B28" s="164" t="s">
        <v>69</v>
      </c>
      <c r="C28" s="164" t="s">
        <v>248</v>
      </c>
      <c r="D28" s="164" t="s">
        <v>249</v>
      </c>
      <c r="E28" s="164" t="s">
        <v>159</v>
      </c>
      <c r="F28" s="164" t="s">
        <v>160</v>
      </c>
      <c r="G28" s="164" t="s">
        <v>258</v>
      </c>
      <c r="H28" s="164" t="s">
        <v>259</v>
      </c>
      <c r="I28" s="157">
        <v>8236.8</v>
      </c>
      <c r="J28" s="157">
        <v>8236.8</v>
      </c>
      <c r="K28" s="170"/>
      <c r="L28" s="170"/>
      <c r="M28" s="158">
        <v>8236.8</v>
      </c>
      <c r="N28" s="82"/>
      <c r="O28" s="82"/>
      <c r="P28" s="82"/>
      <c r="Q28" s="82"/>
      <c r="R28" s="82"/>
      <c r="S28" s="82"/>
      <c r="T28" s="82"/>
      <c r="U28" s="82"/>
      <c r="V28" s="82"/>
      <c r="W28" s="82"/>
      <c r="X28" s="82"/>
    </row>
    <row r="29" ht="20.25" customHeight="1" spans="1:24">
      <c r="A29" s="164" t="s">
        <v>69</v>
      </c>
      <c r="B29" s="164" t="s">
        <v>69</v>
      </c>
      <c r="C29" s="164" t="s">
        <v>248</v>
      </c>
      <c r="D29" s="164" t="s">
        <v>249</v>
      </c>
      <c r="E29" s="164" t="s">
        <v>159</v>
      </c>
      <c r="F29" s="164" t="s">
        <v>160</v>
      </c>
      <c r="G29" s="164" t="s">
        <v>258</v>
      </c>
      <c r="H29" s="164" t="s">
        <v>259</v>
      </c>
      <c r="I29" s="157">
        <v>4687.53</v>
      </c>
      <c r="J29" s="157">
        <v>4687.53</v>
      </c>
      <c r="K29" s="170"/>
      <c r="L29" s="170"/>
      <c r="M29" s="158">
        <v>4687.53</v>
      </c>
      <c r="N29" s="82"/>
      <c r="O29" s="82"/>
      <c r="P29" s="82"/>
      <c r="Q29" s="82"/>
      <c r="R29" s="82"/>
      <c r="S29" s="82"/>
      <c r="T29" s="82"/>
      <c r="U29" s="82"/>
      <c r="V29" s="82"/>
      <c r="W29" s="82"/>
      <c r="X29" s="82"/>
    </row>
    <row r="30" ht="20.25" customHeight="1" spans="1:24">
      <c r="A30" s="164" t="s">
        <v>69</v>
      </c>
      <c r="B30" s="164" t="s">
        <v>69</v>
      </c>
      <c r="C30" s="164" t="s">
        <v>248</v>
      </c>
      <c r="D30" s="164" t="s">
        <v>249</v>
      </c>
      <c r="E30" s="164" t="s">
        <v>159</v>
      </c>
      <c r="F30" s="164" t="s">
        <v>160</v>
      </c>
      <c r="G30" s="164" t="s">
        <v>258</v>
      </c>
      <c r="H30" s="164" t="s">
        <v>259</v>
      </c>
      <c r="I30" s="157">
        <v>4071.93</v>
      </c>
      <c r="J30" s="157">
        <v>4071.93</v>
      </c>
      <c r="K30" s="170"/>
      <c r="L30" s="170"/>
      <c r="M30" s="158">
        <v>4071.93</v>
      </c>
      <c r="N30" s="82"/>
      <c r="O30" s="82"/>
      <c r="P30" s="82"/>
      <c r="Q30" s="82"/>
      <c r="R30" s="82"/>
      <c r="S30" s="82"/>
      <c r="T30" s="82"/>
      <c r="U30" s="82"/>
      <c r="V30" s="82"/>
      <c r="W30" s="82"/>
      <c r="X30" s="82"/>
    </row>
    <row r="31" ht="20.25" customHeight="1" spans="1:24">
      <c r="A31" s="164" t="s">
        <v>69</v>
      </c>
      <c r="B31" s="164" t="s">
        <v>69</v>
      </c>
      <c r="C31" s="164" t="s">
        <v>260</v>
      </c>
      <c r="D31" s="164" t="s">
        <v>166</v>
      </c>
      <c r="E31" s="164" t="s">
        <v>165</v>
      </c>
      <c r="F31" s="164" t="s">
        <v>166</v>
      </c>
      <c r="G31" s="164" t="s">
        <v>261</v>
      </c>
      <c r="H31" s="164" t="s">
        <v>166</v>
      </c>
      <c r="I31" s="157">
        <v>281251.56</v>
      </c>
      <c r="J31" s="157">
        <v>281251.56</v>
      </c>
      <c r="K31" s="170"/>
      <c r="L31" s="170"/>
      <c r="M31" s="158">
        <v>281251.56</v>
      </c>
      <c r="N31" s="82"/>
      <c r="O31" s="82"/>
      <c r="P31" s="82"/>
      <c r="Q31" s="82"/>
      <c r="R31" s="82"/>
      <c r="S31" s="82"/>
      <c r="T31" s="82"/>
      <c r="U31" s="82"/>
      <c r="V31" s="82"/>
      <c r="W31" s="82"/>
      <c r="X31" s="82"/>
    </row>
    <row r="32" ht="20.25" customHeight="1" spans="1:24">
      <c r="A32" s="164" t="s">
        <v>69</v>
      </c>
      <c r="B32" s="164" t="s">
        <v>69</v>
      </c>
      <c r="C32" s="164" t="s">
        <v>260</v>
      </c>
      <c r="D32" s="164" t="s">
        <v>166</v>
      </c>
      <c r="E32" s="164" t="s">
        <v>165</v>
      </c>
      <c r="F32" s="164" t="s">
        <v>166</v>
      </c>
      <c r="G32" s="164" t="s">
        <v>261</v>
      </c>
      <c r="H32" s="164" t="s">
        <v>166</v>
      </c>
      <c r="I32" s="157">
        <v>244315.68</v>
      </c>
      <c r="J32" s="157">
        <v>244315.68</v>
      </c>
      <c r="K32" s="170"/>
      <c r="L32" s="170"/>
      <c r="M32" s="158">
        <v>244315.68</v>
      </c>
      <c r="N32" s="82"/>
      <c r="O32" s="82"/>
      <c r="P32" s="82"/>
      <c r="Q32" s="82"/>
      <c r="R32" s="82"/>
      <c r="S32" s="82"/>
      <c r="T32" s="82"/>
      <c r="U32" s="82"/>
      <c r="V32" s="82"/>
      <c r="W32" s="82"/>
      <c r="X32" s="82"/>
    </row>
    <row r="33" ht="20.25" customHeight="1" spans="1:24">
      <c r="A33" s="164" t="s">
        <v>69</v>
      </c>
      <c r="B33" s="164" t="s">
        <v>69</v>
      </c>
      <c r="C33" s="164" t="s">
        <v>262</v>
      </c>
      <c r="D33" s="164" t="s">
        <v>263</v>
      </c>
      <c r="E33" s="164" t="s">
        <v>102</v>
      </c>
      <c r="F33" s="164" t="s">
        <v>97</v>
      </c>
      <c r="G33" s="164" t="s">
        <v>264</v>
      </c>
      <c r="H33" s="164" t="s">
        <v>265</v>
      </c>
      <c r="I33" s="157">
        <v>30000</v>
      </c>
      <c r="J33" s="157">
        <v>30000</v>
      </c>
      <c r="K33" s="170"/>
      <c r="L33" s="170"/>
      <c r="M33" s="158">
        <v>30000</v>
      </c>
      <c r="N33" s="82"/>
      <c r="O33" s="82"/>
      <c r="P33" s="82"/>
      <c r="Q33" s="82"/>
      <c r="R33" s="82"/>
      <c r="S33" s="82"/>
      <c r="T33" s="82"/>
      <c r="U33" s="82"/>
      <c r="V33" s="82"/>
      <c r="W33" s="82"/>
      <c r="X33" s="82"/>
    </row>
    <row r="34" ht="20.25" customHeight="1" spans="1:24">
      <c r="A34" s="164" t="s">
        <v>69</v>
      </c>
      <c r="B34" s="164" t="s">
        <v>69</v>
      </c>
      <c r="C34" s="164" t="s">
        <v>266</v>
      </c>
      <c r="D34" s="164" t="s">
        <v>267</v>
      </c>
      <c r="E34" s="164" t="s">
        <v>102</v>
      </c>
      <c r="F34" s="164" t="s">
        <v>97</v>
      </c>
      <c r="G34" s="164" t="s">
        <v>268</v>
      </c>
      <c r="H34" s="164" t="s">
        <v>269</v>
      </c>
      <c r="I34" s="157">
        <v>157200</v>
      </c>
      <c r="J34" s="157">
        <v>157200</v>
      </c>
      <c r="K34" s="170"/>
      <c r="L34" s="170"/>
      <c r="M34" s="158">
        <v>157200</v>
      </c>
      <c r="N34" s="82"/>
      <c r="O34" s="82"/>
      <c r="P34" s="82"/>
      <c r="Q34" s="82"/>
      <c r="R34" s="82"/>
      <c r="S34" s="82"/>
      <c r="T34" s="82"/>
      <c r="U34" s="82"/>
      <c r="V34" s="82"/>
      <c r="W34" s="82"/>
      <c r="X34" s="82"/>
    </row>
    <row r="35" ht="20.25" customHeight="1" spans="1:24">
      <c r="A35" s="164" t="s">
        <v>69</v>
      </c>
      <c r="B35" s="164" t="s">
        <v>69</v>
      </c>
      <c r="C35" s="164" t="s">
        <v>270</v>
      </c>
      <c r="D35" s="164" t="s">
        <v>271</v>
      </c>
      <c r="E35" s="164" t="s">
        <v>102</v>
      </c>
      <c r="F35" s="164" t="s">
        <v>97</v>
      </c>
      <c r="G35" s="164" t="s">
        <v>272</v>
      </c>
      <c r="H35" s="164" t="s">
        <v>271</v>
      </c>
      <c r="I35" s="157">
        <v>46400</v>
      </c>
      <c r="J35" s="157">
        <v>46400</v>
      </c>
      <c r="K35" s="170"/>
      <c r="L35" s="170"/>
      <c r="M35" s="158">
        <v>46400</v>
      </c>
      <c r="N35" s="82"/>
      <c r="O35" s="82"/>
      <c r="P35" s="82"/>
      <c r="Q35" s="82"/>
      <c r="R35" s="82"/>
      <c r="S35" s="82"/>
      <c r="T35" s="82"/>
      <c r="U35" s="82"/>
      <c r="V35" s="82"/>
      <c r="W35" s="82"/>
      <c r="X35" s="82"/>
    </row>
    <row r="36" ht="20.25" customHeight="1" spans="1:24">
      <c r="A36" s="164" t="s">
        <v>69</v>
      </c>
      <c r="B36" s="164" t="s">
        <v>69</v>
      </c>
      <c r="C36" s="164" t="s">
        <v>270</v>
      </c>
      <c r="D36" s="164" t="s">
        <v>271</v>
      </c>
      <c r="E36" s="164" t="s">
        <v>102</v>
      </c>
      <c r="F36" s="164" t="s">
        <v>97</v>
      </c>
      <c r="G36" s="164" t="s">
        <v>272</v>
      </c>
      <c r="H36" s="164" t="s">
        <v>271</v>
      </c>
      <c r="I36" s="157">
        <v>41760</v>
      </c>
      <c r="J36" s="157">
        <v>41760</v>
      </c>
      <c r="K36" s="170"/>
      <c r="L36" s="170"/>
      <c r="M36" s="158">
        <v>41760</v>
      </c>
      <c r="N36" s="82"/>
      <c r="O36" s="82"/>
      <c r="P36" s="82"/>
      <c r="Q36" s="82"/>
      <c r="R36" s="82"/>
      <c r="S36" s="82"/>
      <c r="T36" s="82"/>
      <c r="U36" s="82"/>
      <c r="V36" s="82"/>
      <c r="W36" s="82"/>
      <c r="X36" s="82"/>
    </row>
    <row r="37" ht="20.25" customHeight="1" spans="1:24">
      <c r="A37" s="164" t="s">
        <v>69</v>
      </c>
      <c r="B37" s="164" t="s">
        <v>69</v>
      </c>
      <c r="C37" s="164" t="s">
        <v>273</v>
      </c>
      <c r="D37" s="164" t="s">
        <v>274</v>
      </c>
      <c r="E37" s="164" t="s">
        <v>102</v>
      </c>
      <c r="F37" s="164" t="s">
        <v>97</v>
      </c>
      <c r="G37" s="164" t="s">
        <v>275</v>
      </c>
      <c r="H37" s="164" t="s">
        <v>276</v>
      </c>
      <c r="I37" s="157">
        <v>40000</v>
      </c>
      <c r="J37" s="157">
        <v>40000</v>
      </c>
      <c r="K37" s="170"/>
      <c r="L37" s="170"/>
      <c r="M37" s="158">
        <v>40000</v>
      </c>
      <c r="N37" s="82"/>
      <c r="O37" s="82"/>
      <c r="P37" s="82"/>
      <c r="Q37" s="82"/>
      <c r="R37" s="82"/>
      <c r="S37" s="82"/>
      <c r="T37" s="82"/>
      <c r="U37" s="82"/>
      <c r="V37" s="82"/>
      <c r="W37" s="82"/>
      <c r="X37" s="82"/>
    </row>
    <row r="38" ht="20.25" customHeight="1" spans="1:24">
      <c r="A38" s="164" t="s">
        <v>69</v>
      </c>
      <c r="B38" s="164" t="s">
        <v>69</v>
      </c>
      <c r="C38" s="164" t="s">
        <v>273</v>
      </c>
      <c r="D38" s="164" t="s">
        <v>274</v>
      </c>
      <c r="E38" s="164" t="s">
        <v>102</v>
      </c>
      <c r="F38" s="164" t="s">
        <v>97</v>
      </c>
      <c r="G38" s="164" t="s">
        <v>277</v>
      </c>
      <c r="H38" s="164" t="s">
        <v>278</v>
      </c>
      <c r="I38" s="157">
        <v>32000</v>
      </c>
      <c r="J38" s="157">
        <v>32000</v>
      </c>
      <c r="K38" s="170"/>
      <c r="L38" s="170"/>
      <c r="M38" s="158">
        <v>32000</v>
      </c>
      <c r="N38" s="82"/>
      <c r="O38" s="82"/>
      <c r="P38" s="82"/>
      <c r="Q38" s="82"/>
      <c r="R38" s="82"/>
      <c r="S38" s="82"/>
      <c r="T38" s="82"/>
      <c r="U38" s="82"/>
      <c r="V38" s="82"/>
      <c r="W38" s="82"/>
      <c r="X38" s="82"/>
    </row>
    <row r="39" ht="20.25" customHeight="1" spans="1:24">
      <c r="A39" s="164" t="s">
        <v>69</v>
      </c>
      <c r="B39" s="164" t="s">
        <v>69</v>
      </c>
      <c r="C39" s="164" t="s">
        <v>273</v>
      </c>
      <c r="D39" s="164" t="s">
        <v>274</v>
      </c>
      <c r="E39" s="164" t="s">
        <v>105</v>
      </c>
      <c r="F39" s="164" t="s">
        <v>106</v>
      </c>
      <c r="G39" s="164" t="s">
        <v>279</v>
      </c>
      <c r="H39" s="164" t="s">
        <v>280</v>
      </c>
      <c r="I39" s="157">
        <v>600</v>
      </c>
      <c r="J39" s="157">
        <v>600</v>
      </c>
      <c r="K39" s="170"/>
      <c r="L39" s="170"/>
      <c r="M39" s="158">
        <v>600</v>
      </c>
      <c r="N39" s="82"/>
      <c r="O39" s="82"/>
      <c r="P39" s="82"/>
      <c r="Q39" s="82"/>
      <c r="R39" s="82"/>
      <c r="S39" s="82"/>
      <c r="T39" s="82"/>
      <c r="U39" s="82"/>
      <c r="V39" s="82"/>
      <c r="W39" s="82"/>
      <c r="X39" s="82"/>
    </row>
    <row r="40" ht="20.25" customHeight="1" spans="1:24">
      <c r="A40" s="164" t="s">
        <v>69</v>
      </c>
      <c r="B40" s="164" t="s">
        <v>69</v>
      </c>
      <c r="C40" s="164" t="s">
        <v>273</v>
      </c>
      <c r="D40" s="164" t="s">
        <v>274</v>
      </c>
      <c r="E40" s="164" t="s">
        <v>111</v>
      </c>
      <c r="F40" s="164" t="s">
        <v>112</v>
      </c>
      <c r="G40" s="164" t="s">
        <v>279</v>
      </c>
      <c r="H40" s="164" t="s">
        <v>280</v>
      </c>
      <c r="I40" s="157">
        <v>14400</v>
      </c>
      <c r="J40" s="157">
        <v>14400</v>
      </c>
      <c r="K40" s="170"/>
      <c r="L40" s="170"/>
      <c r="M40" s="158">
        <v>14400</v>
      </c>
      <c r="N40" s="82"/>
      <c r="O40" s="82"/>
      <c r="P40" s="82"/>
      <c r="Q40" s="82"/>
      <c r="R40" s="82"/>
      <c r="S40" s="82"/>
      <c r="T40" s="82"/>
      <c r="U40" s="82"/>
      <c r="V40" s="82"/>
      <c r="W40" s="82"/>
      <c r="X40" s="82"/>
    </row>
    <row r="41" ht="20.25" customHeight="1" spans="1:24">
      <c r="A41" s="164" t="s">
        <v>69</v>
      </c>
      <c r="B41" s="164" t="s">
        <v>69</v>
      </c>
      <c r="C41" s="164" t="s">
        <v>281</v>
      </c>
      <c r="D41" s="164" t="s">
        <v>282</v>
      </c>
      <c r="E41" s="164" t="s">
        <v>102</v>
      </c>
      <c r="F41" s="164" t="s">
        <v>97</v>
      </c>
      <c r="G41" s="164" t="s">
        <v>242</v>
      </c>
      <c r="H41" s="164" t="s">
        <v>243</v>
      </c>
      <c r="I41" s="157">
        <v>295680</v>
      </c>
      <c r="J41" s="157">
        <v>295680</v>
      </c>
      <c r="K41" s="170"/>
      <c r="L41" s="170"/>
      <c r="M41" s="158">
        <v>295680</v>
      </c>
      <c r="N41" s="82"/>
      <c r="O41" s="82"/>
      <c r="P41" s="82"/>
      <c r="Q41" s="82"/>
      <c r="R41" s="82"/>
      <c r="S41" s="82"/>
      <c r="T41" s="82"/>
      <c r="U41" s="82"/>
      <c r="V41" s="82"/>
      <c r="W41" s="82"/>
      <c r="X41" s="82"/>
    </row>
    <row r="42" ht="20.25" customHeight="1" spans="1:24">
      <c r="A42" s="164" t="s">
        <v>69</v>
      </c>
      <c r="B42" s="164" t="s">
        <v>69</v>
      </c>
      <c r="C42" s="164" t="s">
        <v>283</v>
      </c>
      <c r="D42" s="164" t="s">
        <v>284</v>
      </c>
      <c r="E42" s="164" t="s">
        <v>102</v>
      </c>
      <c r="F42" s="164" t="s">
        <v>97</v>
      </c>
      <c r="G42" s="164" t="s">
        <v>246</v>
      </c>
      <c r="H42" s="164" t="s">
        <v>247</v>
      </c>
      <c r="I42" s="157">
        <v>159600</v>
      </c>
      <c r="J42" s="157">
        <v>159600</v>
      </c>
      <c r="K42" s="170"/>
      <c r="L42" s="170"/>
      <c r="M42" s="158">
        <v>159600</v>
      </c>
      <c r="N42" s="82"/>
      <c r="O42" s="82"/>
      <c r="P42" s="82"/>
      <c r="Q42" s="82"/>
      <c r="R42" s="82"/>
      <c r="S42" s="82"/>
      <c r="T42" s="82"/>
      <c r="U42" s="82"/>
      <c r="V42" s="82"/>
      <c r="W42" s="82"/>
      <c r="X42" s="82"/>
    </row>
    <row r="43" ht="20.25" customHeight="1" spans="1:24">
      <c r="A43" s="164" t="s">
        <v>69</v>
      </c>
      <c r="B43" s="164" t="s">
        <v>69</v>
      </c>
      <c r="C43" s="164" t="s">
        <v>285</v>
      </c>
      <c r="D43" s="164" t="s">
        <v>214</v>
      </c>
      <c r="E43" s="164" t="s">
        <v>102</v>
      </c>
      <c r="F43" s="164" t="s">
        <v>97</v>
      </c>
      <c r="G43" s="164" t="s">
        <v>286</v>
      </c>
      <c r="H43" s="164" t="s">
        <v>214</v>
      </c>
      <c r="I43" s="157">
        <v>4000</v>
      </c>
      <c r="J43" s="157">
        <v>4000</v>
      </c>
      <c r="K43" s="170"/>
      <c r="L43" s="170"/>
      <c r="M43" s="158">
        <v>4000</v>
      </c>
      <c r="N43" s="82"/>
      <c r="O43" s="82"/>
      <c r="P43" s="82"/>
      <c r="Q43" s="82"/>
      <c r="R43" s="82"/>
      <c r="S43" s="82"/>
      <c r="T43" s="82"/>
      <c r="U43" s="82"/>
      <c r="V43" s="82"/>
      <c r="W43" s="82"/>
      <c r="X43" s="82"/>
    </row>
    <row r="44" ht="20.25" customHeight="1" spans="1:24">
      <c r="A44" s="164" t="s">
        <v>69</v>
      </c>
      <c r="B44" s="164" t="s">
        <v>69</v>
      </c>
      <c r="C44" s="164" t="s">
        <v>287</v>
      </c>
      <c r="D44" s="164" t="s">
        <v>288</v>
      </c>
      <c r="E44" s="164" t="s">
        <v>102</v>
      </c>
      <c r="F44" s="164" t="s">
        <v>97</v>
      </c>
      <c r="G44" s="164" t="s">
        <v>246</v>
      </c>
      <c r="H44" s="164" t="s">
        <v>247</v>
      </c>
      <c r="I44" s="157">
        <v>22000</v>
      </c>
      <c r="J44" s="157">
        <v>22000</v>
      </c>
      <c r="K44" s="170"/>
      <c r="L44" s="170"/>
      <c r="M44" s="158">
        <v>22000</v>
      </c>
      <c r="N44" s="82"/>
      <c r="O44" s="82"/>
      <c r="P44" s="82"/>
      <c r="Q44" s="82"/>
      <c r="R44" s="82"/>
      <c r="S44" s="82"/>
      <c r="T44" s="82"/>
      <c r="U44" s="82"/>
      <c r="V44" s="82"/>
      <c r="W44" s="82"/>
      <c r="X44" s="82"/>
    </row>
    <row r="45" ht="20.25" customHeight="1" spans="1:24">
      <c r="A45" s="164" t="s">
        <v>69</v>
      </c>
      <c r="B45" s="164" t="s">
        <v>69</v>
      </c>
      <c r="C45" s="164" t="s">
        <v>289</v>
      </c>
      <c r="D45" s="164" t="s">
        <v>290</v>
      </c>
      <c r="E45" s="164" t="s">
        <v>96</v>
      </c>
      <c r="F45" s="164" t="s">
        <v>97</v>
      </c>
      <c r="G45" s="164" t="s">
        <v>275</v>
      </c>
      <c r="H45" s="164" t="s">
        <v>276</v>
      </c>
      <c r="I45" s="157">
        <v>3700</v>
      </c>
      <c r="J45" s="157">
        <v>3700</v>
      </c>
      <c r="K45" s="170"/>
      <c r="L45" s="170"/>
      <c r="M45" s="158">
        <v>3700</v>
      </c>
      <c r="N45" s="82"/>
      <c r="O45" s="82"/>
      <c r="P45" s="82"/>
      <c r="Q45" s="82"/>
      <c r="R45" s="82"/>
      <c r="S45" s="82"/>
      <c r="T45" s="82"/>
      <c r="U45" s="82"/>
      <c r="V45" s="82"/>
      <c r="W45" s="82"/>
      <c r="X45" s="82"/>
    </row>
    <row r="46" ht="17.25" customHeight="1" spans="1:24">
      <c r="A46" s="150" t="s">
        <v>209</v>
      </c>
      <c r="B46" s="151"/>
      <c r="C46" s="165"/>
      <c r="D46" s="165"/>
      <c r="E46" s="165"/>
      <c r="F46" s="165"/>
      <c r="G46" s="165"/>
      <c r="H46" s="166"/>
      <c r="I46" s="157">
        <v>7047810.38</v>
      </c>
      <c r="J46" s="157">
        <v>7047810.38</v>
      </c>
      <c r="K46" s="157"/>
      <c r="L46" s="157"/>
      <c r="M46" s="158">
        <v>7047810.38</v>
      </c>
      <c r="N46" s="82"/>
      <c r="O46" s="82"/>
      <c r="P46" s="82"/>
      <c r="Q46" s="82"/>
      <c r="R46" s="82"/>
      <c r="S46" s="82"/>
      <c r="T46" s="82"/>
      <c r="U46" s="82"/>
      <c r="V46" s="82"/>
      <c r="W46" s="82"/>
      <c r="X46" s="82"/>
    </row>
  </sheetData>
  <mergeCells count="31">
    <mergeCell ref="A3:X3"/>
    <mergeCell ref="A4:H4"/>
    <mergeCell ref="I5:X5"/>
    <mergeCell ref="J6:N6"/>
    <mergeCell ref="O6:Q6"/>
    <mergeCell ref="S6:X6"/>
    <mergeCell ref="A46:H46"/>
    <mergeCell ref="A5:A8"/>
    <mergeCell ref="B5:B8"/>
    <mergeCell ref="C5:C8"/>
    <mergeCell ref="D5:D8"/>
    <mergeCell ref="E5:E8"/>
    <mergeCell ref="F5:F8"/>
    <mergeCell ref="G5:G8"/>
    <mergeCell ref="H5:H8"/>
    <mergeCell ref="I6:I8"/>
    <mergeCell ref="J7:J8"/>
    <mergeCell ref="K7:K8"/>
    <mergeCell ref="L7:L8"/>
    <mergeCell ref="M7:M8"/>
    <mergeCell ref="N7:N8"/>
    <mergeCell ref="O7:O8"/>
    <mergeCell ref="P7:P8"/>
    <mergeCell ref="Q7:Q8"/>
    <mergeCell ref="R6:R8"/>
    <mergeCell ref="S7:S8"/>
    <mergeCell ref="T7:T8"/>
    <mergeCell ref="U7:U8"/>
    <mergeCell ref="V7:V8"/>
    <mergeCell ref="W7:W8"/>
    <mergeCell ref="X7:X8"/>
  </mergeCells>
  <printOptions horizontalCentered="1"/>
  <pageMargins left="0.37" right="0.37" top="0.56" bottom="0.56" header="0.48" footer="0.48"/>
  <pageSetup paperSize="9" scale="56"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31"/>
  <sheetViews>
    <sheetView showZeros="0" workbookViewId="0">
      <pane ySplit="1" topLeftCell="A10" activePane="bottomLeft" state="frozen"/>
      <selection/>
      <selection pane="bottomLeft" activeCell="H38" sqref="H38"/>
    </sheetView>
  </sheetViews>
  <sheetFormatPr defaultColWidth="9.14166666666667" defaultRowHeight="14.25" customHeight="1"/>
  <cols>
    <col min="1" max="1" width="10.2833333333333" customWidth="1"/>
    <col min="2" max="2" width="13.425" customWidth="1"/>
    <col min="3" max="3" width="32.85" customWidth="1"/>
    <col min="4" max="4" width="23.85" customWidth="1"/>
    <col min="5" max="5" width="11.1416666666667" customWidth="1"/>
    <col min="6" max="6" width="17.7083333333333" customWidth="1"/>
    <col min="7" max="7" width="9.85" customWidth="1"/>
    <col min="8" max="8" width="17.7083333333333" customWidth="1"/>
    <col min="9" max="13" width="20" customWidth="1"/>
    <col min="14" max="14" width="12.2833333333333" customWidth="1"/>
    <col min="15" max="15" width="12.7083333333333" customWidth="1"/>
    <col min="16" max="16" width="11.1416666666667" customWidth="1"/>
    <col min="17" max="21" width="19.85" customWidth="1"/>
    <col min="22" max="22" width="20" customWidth="1"/>
    <col min="23" max="23" width="19.85" customWidth="1"/>
  </cols>
  <sheetData>
    <row r="1" customHeight="1" spans="1:23">
      <c r="A1" s="1"/>
      <c r="B1" s="1"/>
      <c r="C1" s="1"/>
      <c r="D1" s="1"/>
      <c r="E1" s="1"/>
      <c r="F1" s="1"/>
      <c r="G1" s="1"/>
      <c r="H1" s="1"/>
      <c r="I1" s="1"/>
      <c r="J1" s="1"/>
      <c r="K1" s="1"/>
      <c r="L1" s="1"/>
      <c r="M1" s="1"/>
      <c r="N1" s="1"/>
      <c r="O1" s="1"/>
      <c r="P1" s="1"/>
      <c r="Q1" s="1"/>
      <c r="R1" s="1"/>
      <c r="S1" s="1"/>
      <c r="T1" s="1"/>
      <c r="U1" s="1"/>
      <c r="V1" s="1"/>
      <c r="W1" s="1"/>
    </row>
    <row r="2" ht="13.5" customHeight="1" spans="2:23">
      <c r="B2" s="147"/>
      <c r="E2" s="2"/>
      <c r="F2" s="2"/>
      <c r="G2" s="2"/>
      <c r="H2" s="2"/>
      <c r="U2" s="147"/>
      <c r="W2" s="159" t="s">
        <v>291</v>
      </c>
    </row>
    <row r="3" ht="46.5" customHeight="1" spans="1:23">
      <c r="A3" s="4" t="str">
        <f>"2026"&amp;"年部门项目支出预算表"</f>
        <v>2026年部门项目支出预算表</v>
      </c>
      <c r="B3" s="4"/>
      <c r="C3" s="4"/>
      <c r="D3" s="4"/>
      <c r="E3" s="4"/>
      <c r="F3" s="4"/>
      <c r="G3" s="4"/>
      <c r="H3" s="4"/>
      <c r="I3" s="4"/>
      <c r="J3" s="4"/>
      <c r="K3" s="4"/>
      <c r="L3" s="4"/>
      <c r="M3" s="4"/>
      <c r="N3" s="4"/>
      <c r="O3" s="4"/>
      <c r="P3" s="4"/>
      <c r="Q3" s="4"/>
      <c r="R3" s="4"/>
      <c r="S3" s="4"/>
      <c r="T3" s="4"/>
      <c r="U3" s="4"/>
      <c r="V3" s="4"/>
      <c r="W3" s="4"/>
    </row>
    <row r="4" ht="13.5" customHeight="1" spans="1:23">
      <c r="A4" s="5" t="str">
        <f>"单位名称："&amp;""</f>
        <v>单位名称：</v>
      </c>
      <c r="B4" s="6"/>
      <c r="C4" s="6"/>
      <c r="D4" s="6"/>
      <c r="E4" s="6"/>
      <c r="F4" s="6"/>
      <c r="G4" s="6"/>
      <c r="H4" s="6"/>
      <c r="I4" s="7"/>
      <c r="J4" s="7"/>
      <c r="K4" s="7"/>
      <c r="L4" s="7"/>
      <c r="M4" s="7"/>
      <c r="N4" s="7"/>
      <c r="O4" s="7"/>
      <c r="P4" s="7"/>
      <c r="Q4" s="7"/>
      <c r="U4" s="147"/>
      <c r="W4" s="120" t="s">
        <v>1</v>
      </c>
    </row>
    <row r="5" ht="21.75" customHeight="1" spans="1:23">
      <c r="A5" s="9" t="s">
        <v>292</v>
      </c>
      <c r="B5" s="10" t="s">
        <v>220</v>
      </c>
      <c r="C5" s="9" t="s">
        <v>221</v>
      </c>
      <c r="D5" s="9" t="s">
        <v>293</v>
      </c>
      <c r="E5" s="10" t="s">
        <v>222</v>
      </c>
      <c r="F5" s="10" t="s">
        <v>223</v>
      </c>
      <c r="G5" s="10" t="s">
        <v>294</v>
      </c>
      <c r="H5" s="10" t="s">
        <v>295</v>
      </c>
      <c r="I5" s="27" t="s">
        <v>55</v>
      </c>
      <c r="J5" s="11" t="s">
        <v>296</v>
      </c>
      <c r="K5" s="12"/>
      <c r="L5" s="12"/>
      <c r="M5" s="13"/>
      <c r="N5" s="11" t="s">
        <v>228</v>
      </c>
      <c r="O5" s="12"/>
      <c r="P5" s="13"/>
      <c r="Q5" s="10" t="s">
        <v>61</v>
      </c>
      <c r="R5" s="11" t="s">
        <v>62</v>
      </c>
      <c r="S5" s="12"/>
      <c r="T5" s="12"/>
      <c r="U5" s="12"/>
      <c r="V5" s="12"/>
      <c r="W5" s="13"/>
    </row>
    <row r="6" ht="21.75" customHeight="1" spans="1:23">
      <c r="A6" s="14"/>
      <c r="B6" s="28"/>
      <c r="C6" s="14"/>
      <c r="D6" s="14"/>
      <c r="E6" s="15"/>
      <c r="F6" s="15"/>
      <c r="G6" s="15"/>
      <c r="H6" s="15"/>
      <c r="I6" s="28"/>
      <c r="J6" s="153" t="s">
        <v>58</v>
      </c>
      <c r="K6" s="154"/>
      <c r="L6" s="10" t="s">
        <v>59</v>
      </c>
      <c r="M6" s="10" t="s">
        <v>60</v>
      </c>
      <c r="N6" s="10" t="s">
        <v>58</v>
      </c>
      <c r="O6" s="10" t="s">
        <v>59</v>
      </c>
      <c r="P6" s="10" t="s">
        <v>60</v>
      </c>
      <c r="Q6" s="15"/>
      <c r="R6" s="10" t="s">
        <v>57</v>
      </c>
      <c r="S6" s="10" t="s">
        <v>64</v>
      </c>
      <c r="T6" s="10" t="s">
        <v>234</v>
      </c>
      <c r="U6" s="10" t="s">
        <v>66</v>
      </c>
      <c r="V6" s="10" t="s">
        <v>67</v>
      </c>
      <c r="W6" s="10" t="s">
        <v>68</v>
      </c>
    </row>
    <row r="7" ht="21" customHeight="1" spans="1:23">
      <c r="A7" s="28"/>
      <c r="B7" s="28"/>
      <c r="C7" s="28"/>
      <c r="D7" s="28"/>
      <c r="E7" s="28"/>
      <c r="F7" s="28"/>
      <c r="G7" s="28"/>
      <c r="H7" s="28"/>
      <c r="I7" s="28"/>
      <c r="J7" s="155" t="s">
        <v>57</v>
      </c>
      <c r="K7" s="156"/>
      <c r="L7" s="28"/>
      <c r="M7" s="28"/>
      <c r="N7" s="28"/>
      <c r="O7" s="28"/>
      <c r="P7" s="28"/>
      <c r="Q7" s="28"/>
      <c r="R7" s="28"/>
      <c r="S7" s="28"/>
      <c r="T7" s="28"/>
      <c r="U7" s="28"/>
      <c r="V7" s="28"/>
      <c r="W7" s="28"/>
    </row>
    <row r="8" ht="39.75" customHeight="1" spans="1:23">
      <c r="A8" s="17"/>
      <c r="B8" s="19"/>
      <c r="C8" s="17"/>
      <c r="D8" s="17"/>
      <c r="E8" s="18"/>
      <c r="F8" s="18"/>
      <c r="G8" s="18"/>
      <c r="H8" s="18"/>
      <c r="I8" s="19"/>
      <c r="J8" s="69" t="s">
        <v>57</v>
      </c>
      <c r="K8" s="69" t="s">
        <v>297</v>
      </c>
      <c r="L8" s="18"/>
      <c r="M8" s="18"/>
      <c r="N8" s="18"/>
      <c r="O8" s="18"/>
      <c r="P8" s="18"/>
      <c r="Q8" s="18"/>
      <c r="R8" s="18"/>
      <c r="S8" s="18"/>
      <c r="T8" s="18"/>
      <c r="U8" s="19"/>
      <c r="V8" s="18"/>
      <c r="W8" s="18"/>
    </row>
    <row r="9" ht="15" customHeight="1" spans="1:23">
      <c r="A9" s="20">
        <v>1</v>
      </c>
      <c r="B9" s="20">
        <v>2</v>
      </c>
      <c r="C9" s="20">
        <v>3</v>
      </c>
      <c r="D9" s="20">
        <v>4</v>
      </c>
      <c r="E9" s="20">
        <v>5</v>
      </c>
      <c r="F9" s="20">
        <v>6</v>
      </c>
      <c r="G9" s="20">
        <v>7</v>
      </c>
      <c r="H9" s="20">
        <v>8</v>
      </c>
      <c r="I9" s="20">
        <v>9</v>
      </c>
      <c r="J9" s="20">
        <v>10</v>
      </c>
      <c r="K9" s="20">
        <v>11</v>
      </c>
      <c r="L9" s="34">
        <v>12</v>
      </c>
      <c r="M9" s="34">
        <v>13</v>
      </c>
      <c r="N9" s="34">
        <v>14</v>
      </c>
      <c r="O9" s="34">
        <v>15</v>
      </c>
      <c r="P9" s="34">
        <v>16</v>
      </c>
      <c r="Q9" s="34">
        <v>17</v>
      </c>
      <c r="R9" s="34">
        <v>18</v>
      </c>
      <c r="S9" s="34">
        <v>19</v>
      </c>
      <c r="T9" s="34">
        <v>20</v>
      </c>
      <c r="U9" s="20">
        <v>21</v>
      </c>
      <c r="V9" s="34">
        <v>22</v>
      </c>
      <c r="W9" s="20">
        <v>23</v>
      </c>
    </row>
    <row r="10" ht="21.75" customHeight="1" spans="1:23">
      <c r="A10" s="148">
        <v>1</v>
      </c>
      <c r="B10" s="148">
        <v>2</v>
      </c>
      <c r="C10" s="148">
        <v>3</v>
      </c>
      <c r="D10" s="148">
        <v>4</v>
      </c>
      <c r="E10" s="148">
        <v>5</v>
      </c>
      <c r="F10" s="148">
        <v>6</v>
      </c>
      <c r="G10" s="148">
        <v>7</v>
      </c>
      <c r="H10" s="148">
        <v>8</v>
      </c>
      <c r="I10" s="148">
        <v>9</v>
      </c>
      <c r="J10" s="148">
        <v>10</v>
      </c>
      <c r="K10" s="148">
        <v>11</v>
      </c>
      <c r="L10" s="82"/>
      <c r="M10" s="82"/>
      <c r="N10" s="82"/>
      <c r="O10" s="82"/>
      <c r="P10" s="82"/>
      <c r="Q10" s="82"/>
      <c r="R10" s="82"/>
      <c r="S10" s="82"/>
      <c r="T10" s="82"/>
      <c r="U10" s="82"/>
      <c r="V10" s="82"/>
      <c r="W10" s="82"/>
    </row>
    <row r="11" ht="21.75" customHeight="1" spans="1:23">
      <c r="A11" s="149" t="s">
        <v>298</v>
      </c>
      <c r="B11" s="149" t="s">
        <v>299</v>
      </c>
      <c r="C11" s="149" t="s">
        <v>300</v>
      </c>
      <c r="D11" s="149" t="s">
        <v>69</v>
      </c>
      <c r="E11" s="149" t="s">
        <v>115</v>
      </c>
      <c r="F11" s="149" t="s">
        <v>116</v>
      </c>
      <c r="G11" s="149" t="s">
        <v>301</v>
      </c>
      <c r="H11" s="149" t="s">
        <v>302</v>
      </c>
      <c r="I11" s="157">
        <v>9984</v>
      </c>
      <c r="J11" s="157">
        <v>9984</v>
      </c>
      <c r="K11" s="158">
        <v>9984</v>
      </c>
      <c r="L11" s="82"/>
      <c r="M11" s="82"/>
      <c r="N11" s="82"/>
      <c r="O11" s="82"/>
      <c r="P11" s="82"/>
      <c r="Q11" s="82"/>
      <c r="R11" s="82"/>
      <c r="S11" s="82"/>
      <c r="T11" s="82"/>
      <c r="U11" s="82"/>
      <c r="V11" s="82"/>
      <c r="W11" s="82"/>
    </row>
    <row r="12" ht="21.75" customHeight="1" spans="1:23">
      <c r="A12" s="149" t="s">
        <v>303</v>
      </c>
      <c r="B12" s="149" t="s">
        <v>304</v>
      </c>
      <c r="C12" s="149" t="s">
        <v>305</v>
      </c>
      <c r="D12" s="149" t="s">
        <v>69</v>
      </c>
      <c r="E12" s="149" t="s">
        <v>102</v>
      </c>
      <c r="F12" s="149" t="s">
        <v>97</v>
      </c>
      <c r="G12" s="149" t="s">
        <v>275</v>
      </c>
      <c r="H12" s="149" t="s">
        <v>276</v>
      </c>
      <c r="I12" s="157">
        <v>40400</v>
      </c>
      <c r="J12" s="157">
        <v>40400</v>
      </c>
      <c r="K12" s="158">
        <v>40400</v>
      </c>
      <c r="L12" s="82"/>
      <c r="M12" s="82"/>
      <c r="N12" s="82"/>
      <c r="O12" s="82"/>
      <c r="P12" s="82"/>
      <c r="Q12" s="82"/>
      <c r="R12" s="82"/>
      <c r="S12" s="82"/>
      <c r="T12" s="82"/>
      <c r="U12" s="82"/>
      <c r="V12" s="82"/>
      <c r="W12" s="82"/>
    </row>
    <row r="13" ht="21.75" customHeight="1" spans="1:23">
      <c r="A13" s="149" t="s">
        <v>306</v>
      </c>
      <c r="B13" s="149" t="s">
        <v>307</v>
      </c>
      <c r="C13" s="149" t="s">
        <v>308</v>
      </c>
      <c r="D13" s="149" t="s">
        <v>69</v>
      </c>
      <c r="E13" s="149" t="s">
        <v>123</v>
      </c>
      <c r="F13" s="149" t="s">
        <v>124</v>
      </c>
      <c r="G13" s="149" t="s">
        <v>309</v>
      </c>
      <c r="H13" s="149" t="s">
        <v>310</v>
      </c>
      <c r="I13" s="157">
        <v>5500000</v>
      </c>
      <c r="J13" s="157">
        <v>5500000</v>
      </c>
      <c r="K13" s="158">
        <v>5500000</v>
      </c>
      <c r="L13" s="82"/>
      <c r="M13" s="82"/>
      <c r="N13" s="82"/>
      <c r="O13" s="82"/>
      <c r="P13" s="82"/>
      <c r="Q13" s="82"/>
      <c r="R13" s="82"/>
      <c r="S13" s="82"/>
      <c r="T13" s="82"/>
      <c r="U13" s="82"/>
      <c r="V13" s="82"/>
      <c r="W13" s="82"/>
    </row>
    <row r="14" ht="21.75" customHeight="1" spans="1:23">
      <c r="A14" s="149" t="s">
        <v>306</v>
      </c>
      <c r="B14" s="149" t="s">
        <v>311</v>
      </c>
      <c r="C14" s="149" t="s">
        <v>312</v>
      </c>
      <c r="D14" s="149" t="s">
        <v>69</v>
      </c>
      <c r="E14" s="149" t="s">
        <v>102</v>
      </c>
      <c r="F14" s="149" t="s">
        <v>97</v>
      </c>
      <c r="G14" s="149" t="s">
        <v>275</v>
      </c>
      <c r="H14" s="149" t="s">
        <v>276</v>
      </c>
      <c r="I14" s="157">
        <v>50000</v>
      </c>
      <c r="J14" s="157">
        <v>50000</v>
      </c>
      <c r="K14" s="158">
        <v>50000</v>
      </c>
      <c r="L14" s="82"/>
      <c r="M14" s="82"/>
      <c r="N14" s="82"/>
      <c r="O14" s="82"/>
      <c r="P14" s="82"/>
      <c r="Q14" s="82"/>
      <c r="R14" s="82"/>
      <c r="S14" s="82"/>
      <c r="T14" s="82"/>
      <c r="U14" s="82"/>
      <c r="V14" s="82"/>
      <c r="W14" s="82"/>
    </row>
    <row r="15" ht="21.75" customHeight="1" spans="1:23">
      <c r="A15" s="149" t="s">
        <v>306</v>
      </c>
      <c r="B15" s="149" t="s">
        <v>313</v>
      </c>
      <c r="C15" s="149" t="s">
        <v>314</v>
      </c>
      <c r="D15" s="149" t="s">
        <v>69</v>
      </c>
      <c r="E15" s="149" t="s">
        <v>102</v>
      </c>
      <c r="F15" s="149" t="s">
        <v>97</v>
      </c>
      <c r="G15" s="149" t="s">
        <v>275</v>
      </c>
      <c r="H15" s="149" t="s">
        <v>276</v>
      </c>
      <c r="I15" s="157">
        <v>50000</v>
      </c>
      <c r="J15" s="157">
        <v>50000</v>
      </c>
      <c r="K15" s="158">
        <v>50000</v>
      </c>
      <c r="L15" s="82"/>
      <c r="M15" s="82"/>
      <c r="N15" s="82"/>
      <c r="O15" s="82"/>
      <c r="P15" s="82"/>
      <c r="Q15" s="82"/>
      <c r="R15" s="82"/>
      <c r="S15" s="82"/>
      <c r="T15" s="82"/>
      <c r="U15" s="82"/>
      <c r="V15" s="82"/>
      <c r="W15" s="82"/>
    </row>
    <row r="16" ht="21.75" customHeight="1" spans="1:23">
      <c r="A16" s="149" t="s">
        <v>315</v>
      </c>
      <c r="B16" s="149" t="s">
        <v>316</v>
      </c>
      <c r="C16" s="149" t="s">
        <v>317</v>
      </c>
      <c r="D16" s="149" t="s">
        <v>69</v>
      </c>
      <c r="E16" s="149" t="s">
        <v>102</v>
      </c>
      <c r="F16" s="149" t="s">
        <v>97</v>
      </c>
      <c r="G16" s="149" t="s">
        <v>275</v>
      </c>
      <c r="H16" s="149" t="s">
        <v>276</v>
      </c>
      <c r="I16" s="157">
        <v>400000</v>
      </c>
      <c r="J16" s="157">
        <v>400000</v>
      </c>
      <c r="K16" s="158">
        <v>400000</v>
      </c>
      <c r="L16" s="82"/>
      <c r="M16" s="82"/>
      <c r="N16" s="82"/>
      <c r="O16" s="82"/>
      <c r="P16" s="82"/>
      <c r="Q16" s="82"/>
      <c r="R16" s="82"/>
      <c r="S16" s="82"/>
      <c r="T16" s="82"/>
      <c r="U16" s="82"/>
      <c r="V16" s="82"/>
      <c r="W16" s="82"/>
    </row>
    <row r="17" ht="21.75" customHeight="1" spans="1:23">
      <c r="A17" s="149" t="s">
        <v>315</v>
      </c>
      <c r="B17" s="149" t="s">
        <v>318</v>
      </c>
      <c r="C17" s="149" t="s">
        <v>319</v>
      </c>
      <c r="D17" s="149" t="s">
        <v>69</v>
      </c>
      <c r="E17" s="149" t="s">
        <v>147</v>
      </c>
      <c r="F17" s="149" t="s">
        <v>148</v>
      </c>
      <c r="G17" s="149" t="s">
        <v>301</v>
      </c>
      <c r="H17" s="149" t="s">
        <v>302</v>
      </c>
      <c r="I17" s="157">
        <v>165000</v>
      </c>
      <c r="J17" s="157">
        <v>165000</v>
      </c>
      <c r="K17" s="158">
        <v>165000</v>
      </c>
      <c r="L17" s="82"/>
      <c r="M17" s="82"/>
      <c r="N17" s="82"/>
      <c r="O17" s="82"/>
      <c r="P17" s="82"/>
      <c r="Q17" s="82"/>
      <c r="R17" s="82"/>
      <c r="S17" s="82"/>
      <c r="T17" s="82"/>
      <c r="U17" s="82"/>
      <c r="V17" s="82"/>
      <c r="W17" s="82"/>
    </row>
    <row r="18" ht="21.75" customHeight="1" spans="1:23">
      <c r="A18" s="149" t="s">
        <v>315</v>
      </c>
      <c r="B18" s="149" t="s">
        <v>320</v>
      </c>
      <c r="C18" s="149" t="s">
        <v>321</v>
      </c>
      <c r="D18" s="149" t="s">
        <v>69</v>
      </c>
      <c r="E18" s="149" t="s">
        <v>147</v>
      </c>
      <c r="F18" s="149" t="s">
        <v>148</v>
      </c>
      <c r="G18" s="149" t="s">
        <v>301</v>
      </c>
      <c r="H18" s="149" t="s">
        <v>302</v>
      </c>
      <c r="I18" s="157">
        <v>10000</v>
      </c>
      <c r="J18" s="157">
        <v>10000</v>
      </c>
      <c r="K18" s="158">
        <v>10000</v>
      </c>
      <c r="L18" s="82"/>
      <c r="M18" s="82"/>
      <c r="N18" s="82"/>
      <c r="O18" s="82"/>
      <c r="P18" s="82"/>
      <c r="Q18" s="82"/>
      <c r="R18" s="82"/>
      <c r="S18" s="82"/>
      <c r="T18" s="82"/>
      <c r="U18" s="82"/>
      <c r="V18" s="82"/>
      <c r="W18" s="82"/>
    </row>
    <row r="19" ht="21.75" customHeight="1" spans="1:23">
      <c r="A19" s="149" t="s">
        <v>315</v>
      </c>
      <c r="B19" s="149" t="s">
        <v>322</v>
      </c>
      <c r="C19" s="149" t="s">
        <v>323</v>
      </c>
      <c r="D19" s="149" t="s">
        <v>69</v>
      </c>
      <c r="E19" s="149" t="s">
        <v>147</v>
      </c>
      <c r="F19" s="149" t="s">
        <v>148</v>
      </c>
      <c r="G19" s="149" t="s">
        <v>301</v>
      </c>
      <c r="H19" s="149" t="s">
        <v>302</v>
      </c>
      <c r="I19" s="157">
        <v>2100000</v>
      </c>
      <c r="J19" s="157">
        <v>2100000</v>
      </c>
      <c r="K19" s="158">
        <v>2100000</v>
      </c>
      <c r="L19" s="82"/>
      <c r="M19" s="82"/>
      <c r="N19" s="82"/>
      <c r="O19" s="82"/>
      <c r="P19" s="82"/>
      <c r="Q19" s="82"/>
      <c r="R19" s="82"/>
      <c r="S19" s="82"/>
      <c r="T19" s="82"/>
      <c r="U19" s="82"/>
      <c r="V19" s="82"/>
      <c r="W19" s="82"/>
    </row>
    <row r="20" ht="21.75" customHeight="1" spans="1:23">
      <c r="A20" s="149" t="s">
        <v>315</v>
      </c>
      <c r="B20" s="149" t="s">
        <v>324</v>
      </c>
      <c r="C20" s="149" t="s">
        <v>325</v>
      </c>
      <c r="D20" s="149" t="s">
        <v>69</v>
      </c>
      <c r="E20" s="149" t="s">
        <v>123</v>
      </c>
      <c r="F20" s="149" t="s">
        <v>124</v>
      </c>
      <c r="G20" s="149" t="s">
        <v>301</v>
      </c>
      <c r="H20" s="149" t="s">
        <v>302</v>
      </c>
      <c r="I20" s="157">
        <v>5800000</v>
      </c>
      <c r="J20" s="157">
        <v>5800000</v>
      </c>
      <c r="K20" s="158">
        <v>5800000</v>
      </c>
      <c r="L20" s="82"/>
      <c r="M20" s="82"/>
      <c r="N20" s="82"/>
      <c r="O20" s="82"/>
      <c r="P20" s="82"/>
      <c r="Q20" s="82"/>
      <c r="R20" s="82"/>
      <c r="S20" s="82"/>
      <c r="T20" s="82"/>
      <c r="U20" s="82"/>
      <c r="V20" s="82"/>
      <c r="W20" s="82"/>
    </row>
    <row r="21" ht="21.75" customHeight="1" spans="1:23">
      <c r="A21" s="149" t="s">
        <v>315</v>
      </c>
      <c r="B21" s="149" t="s">
        <v>326</v>
      </c>
      <c r="C21" s="149" t="s">
        <v>327</v>
      </c>
      <c r="D21" s="149" t="s">
        <v>69</v>
      </c>
      <c r="E21" s="149" t="s">
        <v>127</v>
      </c>
      <c r="F21" s="149" t="s">
        <v>128</v>
      </c>
      <c r="G21" s="149" t="s">
        <v>301</v>
      </c>
      <c r="H21" s="149" t="s">
        <v>302</v>
      </c>
      <c r="I21" s="157">
        <v>3000000</v>
      </c>
      <c r="J21" s="157">
        <v>3000000</v>
      </c>
      <c r="K21" s="158">
        <v>3000000</v>
      </c>
      <c r="L21" s="82"/>
      <c r="M21" s="82"/>
      <c r="N21" s="82"/>
      <c r="O21" s="82"/>
      <c r="P21" s="82"/>
      <c r="Q21" s="82"/>
      <c r="R21" s="82"/>
      <c r="S21" s="82"/>
      <c r="T21" s="82"/>
      <c r="U21" s="82"/>
      <c r="V21" s="82"/>
      <c r="W21" s="82"/>
    </row>
    <row r="22" ht="21.75" customHeight="1" spans="1:23">
      <c r="A22" s="149" t="s">
        <v>315</v>
      </c>
      <c r="B22" s="149" t="s">
        <v>328</v>
      </c>
      <c r="C22" s="149" t="s">
        <v>329</v>
      </c>
      <c r="D22" s="149" t="s">
        <v>69</v>
      </c>
      <c r="E22" s="149" t="s">
        <v>133</v>
      </c>
      <c r="F22" s="149" t="s">
        <v>134</v>
      </c>
      <c r="G22" s="149" t="s">
        <v>330</v>
      </c>
      <c r="H22" s="149" t="s">
        <v>331</v>
      </c>
      <c r="I22" s="157">
        <v>15000000</v>
      </c>
      <c r="J22" s="157">
        <v>15000000</v>
      </c>
      <c r="K22" s="158">
        <v>15000000</v>
      </c>
      <c r="L22" s="82"/>
      <c r="M22" s="82"/>
      <c r="N22" s="82"/>
      <c r="O22" s="82"/>
      <c r="P22" s="82"/>
      <c r="Q22" s="82"/>
      <c r="R22" s="82"/>
      <c r="S22" s="82"/>
      <c r="T22" s="82"/>
      <c r="U22" s="82"/>
      <c r="V22" s="82"/>
      <c r="W22" s="82"/>
    </row>
    <row r="23" ht="21.75" customHeight="1" spans="1:23">
      <c r="A23" s="149" t="s">
        <v>315</v>
      </c>
      <c r="B23" s="149" t="s">
        <v>332</v>
      </c>
      <c r="C23" s="149" t="s">
        <v>333</v>
      </c>
      <c r="D23" s="149" t="s">
        <v>69</v>
      </c>
      <c r="E23" s="149" t="s">
        <v>121</v>
      </c>
      <c r="F23" s="149" t="s">
        <v>122</v>
      </c>
      <c r="G23" s="149" t="s">
        <v>301</v>
      </c>
      <c r="H23" s="149" t="s">
        <v>302</v>
      </c>
      <c r="I23" s="157">
        <v>1800000</v>
      </c>
      <c r="J23" s="157">
        <v>1800000</v>
      </c>
      <c r="K23" s="158">
        <v>1800000</v>
      </c>
      <c r="L23" s="82"/>
      <c r="M23" s="82"/>
      <c r="N23" s="82"/>
      <c r="O23" s="82"/>
      <c r="P23" s="82"/>
      <c r="Q23" s="82"/>
      <c r="R23" s="82"/>
      <c r="S23" s="82"/>
      <c r="T23" s="82"/>
      <c r="U23" s="82"/>
      <c r="V23" s="82"/>
      <c r="W23" s="82"/>
    </row>
    <row r="24" ht="21.75" customHeight="1" spans="1:23">
      <c r="A24" s="149" t="s">
        <v>315</v>
      </c>
      <c r="B24" s="149" t="s">
        <v>334</v>
      </c>
      <c r="C24" s="149" t="s">
        <v>335</v>
      </c>
      <c r="D24" s="149" t="s">
        <v>69</v>
      </c>
      <c r="E24" s="149" t="s">
        <v>119</v>
      </c>
      <c r="F24" s="149" t="s">
        <v>120</v>
      </c>
      <c r="G24" s="149" t="s">
        <v>330</v>
      </c>
      <c r="H24" s="149" t="s">
        <v>331</v>
      </c>
      <c r="I24" s="157">
        <v>1728074.4</v>
      </c>
      <c r="J24" s="157">
        <v>1728074.4</v>
      </c>
      <c r="K24" s="158">
        <v>1728074.4</v>
      </c>
      <c r="L24" s="82"/>
      <c r="M24" s="82"/>
      <c r="N24" s="82"/>
      <c r="O24" s="82"/>
      <c r="P24" s="82"/>
      <c r="Q24" s="82"/>
      <c r="R24" s="82"/>
      <c r="S24" s="82"/>
      <c r="T24" s="82"/>
      <c r="U24" s="82"/>
      <c r="V24" s="82"/>
      <c r="W24" s="82"/>
    </row>
    <row r="25" ht="21.75" customHeight="1" spans="1:23">
      <c r="A25" s="149" t="s">
        <v>315</v>
      </c>
      <c r="B25" s="149" t="s">
        <v>334</v>
      </c>
      <c r="C25" s="149" t="s">
        <v>335</v>
      </c>
      <c r="D25" s="149" t="s">
        <v>69</v>
      </c>
      <c r="E25" s="149" t="s">
        <v>131</v>
      </c>
      <c r="F25" s="149" t="s">
        <v>132</v>
      </c>
      <c r="G25" s="149" t="s">
        <v>330</v>
      </c>
      <c r="H25" s="149" t="s">
        <v>331</v>
      </c>
      <c r="I25" s="157">
        <v>7255785.6</v>
      </c>
      <c r="J25" s="157">
        <v>7255785.6</v>
      </c>
      <c r="K25" s="158">
        <v>7255785.6</v>
      </c>
      <c r="L25" s="82"/>
      <c r="M25" s="82"/>
      <c r="N25" s="82"/>
      <c r="O25" s="82"/>
      <c r="P25" s="82"/>
      <c r="Q25" s="82"/>
      <c r="R25" s="82"/>
      <c r="S25" s="82"/>
      <c r="T25" s="82"/>
      <c r="U25" s="82"/>
      <c r="V25" s="82"/>
      <c r="W25" s="82"/>
    </row>
    <row r="26" ht="21.75" customHeight="1" spans="1:23">
      <c r="A26" s="149" t="s">
        <v>315</v>
      </c>
      <c r="B26" s="149" t="s">
        <v>334</v>
      </c>
      <c r="C26" s="149" t="s">
        <v>335</v>
      </c>
      <c r="D26" s="149" t="s">
        <v>69</v>
      </c>
      <c r="E26" s="149" t="s">
        <v>133</v>
      </c>
      <c r="F26" s="149" t="s">
        <v>134</v>
      </c>
      <c r="G26" s="149" t="s">
        <v>330</v>
      </c>
      <c r="H26" s="149" t="s">
        <v>331</v>
      </c>
      <c r="I26" s="157">
        <v>41893628</v>
      </c>
      <c r="J26" s="157">
        <v>41893628</v>
      </c>
      <c r="K26" s="158">
        <v>41893628</v>
      </c>
      <c r="L26" s="82"/>
      <c r="M26" s="82"/>
      <c r="N26" s="82"/>
      <c r="O26" s="82"/>
      <c r="P26" s="82"/>
      <c r="Q26" s="82"/>
      <c r="R26" s="82"/>
      <c r="S26" s="82"/>
      <c r="T26" s="82"/>
      <c r="U26" s="82"/>
      <c r="V26" s="82"/>
      <c r="W26" s="82"/>
    </row>
    <row r="27" ht="21.75" customHeight="1" spans="1:23">
      <c r="A27" s="149" t="s">
        <v>315</v>
      </c>
      <c r="B27" s="149" t="s">
        <v>334</v>
      </c>
      <c r="C27" s="149" t="s">
        <v>335</v>
      </c>
      <c r="D27" s="149" t="s">
        <v>69</v>
      </c>
      <c r="E27" s="149" t="s">
        <v>137</v>
      </c>
      <c r="F27" s="149" t="s">
        <v>138</v>
      </c>
      <c r="G27" s="149" t="s">
        <v>330</v>
      </c>
      <c r="H27" s="149" t="s">
        <v>331</v>
      </c>
      <c r="I27" s="157">
        <v>2484900</v>
      </c>
      <c r="J27" s="157">
        <v>2484900</v>
      </c>
      <c r="K27" s="158">
        <v>2484900</v>
      </c>
      <c r="L27" s="82"/>
      <c r="M27" s="82"/>
      <c r="N27" s="82"/>
      <c r="O27" s="82"/>
      <c r="P27" s="82"/>
      <c r="Q27" s="82"/>
      <c r="R27" s="82"/>
      <c r="S27" s="82"/>
      <c r="T27" s="82"/>
      <c r="U27" s="82"/>
      <c r="V27" s="82"/>
      <c r="W27" s="82"/>
    </row>
    <row r="28" ht="21.75" customHeight="1" spans="1:23">
      <c r="A28" s="149" t="s">
        <v>315</v>
      </c>
      <c r="B28" s="149" t="s">
        <v>334</v>
      </c>
      <c r="C28" s="149" t="s">
        <v>335</v>
      </c>
      <c r="D28" s="149" t="s">
        <v>69</v>
      </c>
      <c r="E28" s="149" t="s">
        <v>141</v>
      </c>
      <c r="F28" s="149" t="s">
        <v>142</v>
      </c>
      <c r="G28" s="149" t="s">
        <v>330</v>
      </c>
      <c r="H28" s="149" t="s">
        <v>331</v>
      </c>
      <c r="I28" s="157">
        <v>3048516</v>
      </c>
      <c r="J28" s="157">
        <v>3048516</v>
      </c>
      <c r="K28" s="158">
        <v>3048516</v>
      </c>
      <c r="L28" s="82"/>
      <c r="M28" s="82"/>
      <c r="N28" s="82"/>
      <c r="O28" s="82"/>
      <c r="P28" s="82"/>
      <c r="Q28" s="82"/>
      <c r="R28" s="82"/>
      <c r="S28" s="82"/>
      <c r="T28" s="82"/>
      <c r="U28" s="82"/>
      <c r="V28" s="82"/>
      <c r="W28" s="82"/>
    </row>
    <row r="29" ht="21.75" customHeight="1" spans="1:23">
      <c r="A29" s="149" t="s">
        <v>315</v>
      </c>
      <c r="B29" s="149" t="s">
        <v>334</v>
      </c>
      <c r="C29" s="149" t="s">
        <v>335</v>
      </c>
      <c r="D29" s="149" t="s">
        <v>69</v>
      </c>
      <c r="E29" s="149" t="s">
        <v>143</v>
      </c>
      <c r="F29" s="149" t="s">
        <v>144</v>
      </c>
      <c r="G29" s="149" t="s">
        <v>330</v>
      </c>
      <c r="H29" s="149" t="s">
        <v>331</v>
      </c>
      <c r="I29" s="157">
        <v>18669096</v>
      </c>
      <c r="J29" s="157">
        <v>18669096</v>
      </c>
      <c r="K29" s="158">
        <v>18669096</v>
      </c>
      <c r="L29" s="82"/>
      <c r="M29" s="82"/>
      <c r="N29" s="82"/>
      <c r="O29" s="82"/>
      <c r="P29" s="82"/>
      <c r="Q29" s="82"/>
      <c r="R29" s="82"/>
      <c r="S29" s="82"/>
      <c r="T29" s="82"/>
      <c r="U29" s="82"/>
      <c r="V29" s="82"/>
      <c r="W29" s="82"/>
    </row>
    <row r="30" ht="18.75" customHeight="1" spans="1:23">
      <c r="A30" s="149" t="s">
        <v>336</v>
      </c>
      <c r="B30" s="149" t="s">
        <v>337</v>
      </c>
      <c r="C30" s="149" t="s">
        <v>338</v>
      </c>
      <c r="D30" s="149" t="s">
        <v>69</v>
      </c>
      <c r="E30" s="149" t="s">
        <v>102</v>
      </c>
      <c r="F30" s="149" t="s">
        <v>97</v>
      </c>
      <c r="G30" s="149" t="s">
        <v>275</v>
      </c>
      <c r="H30" s="149" t="s">
        <v>276</v>
      </c>
      <c r="I30" s="157">
        <v>25000</v>
      </c>
      <c r="J30" s="157">
        <v>25000</v>
      </c>
      <c r="K30" s="158">
        <v>25000</v>
      </c>
      <c r="L30" s="82"/>
      <c r="M30" s="82"/>
      <c r="N30" s="82"/>
      <c r="O30" s="82"/>
      <c r="P30" s="82"/>
      <c r="Q30" s="82"/>
      <c r="R30" s="82"/>
      <c r="S30" s="82"/>
      <c r="T30" s="82"/>
      <c r="U30" s="82"/>
      <c r="V30" s="82"/>
      <c r="W30" s="82"/>
    </row>
    <row r="31" customHeight="1" spans="1:11">
      <c r="A31" s="150" t="s">
        <v>209</v>
      </c>
      <c r="B31" s="151"/>
      <c r="C31" s="151"/>
      <c r="D31" s="151"/>
      <c r="E31" s="151"/>
      <c r="F31" s="151"/>
      <c r="G31" s="151"/>
      <c r="H31" s="152"/>
      <c r="I31" s="157">
        <v>109030384</v>
      </c>
      <c r="J31" s="157">
        <v>109030384</v>
      </c>
      <c r="K31" s="158">
        <v>109030384</v>
      </c>
    </row>
  </sheetData>
  <mergeCells count="28">
    <mergeCell ref="A3:W3"/>
    <mergeCell ref="A4:H4"/>
    <mergeCell ref="J5:M5"/>
    <mergeCell ref="N5:P5"/>
    <mergeCell ref="R5:W5"/>
    <mergeCell ref="A31:H31"/>
    <mergeCell ref="A5:A8"/>
    <mergeCell ref="B5:B8"/>
    <mergeCell ref="C5:C8"/>
    <mergeCell ref="D5:D8"/>
    <mergeCell ref="E5:E8"/>
    <mergeCell ref="F5:F8"/>
    <mergeCell ref="G5:G8"/>
    <mergeCell ref="H5:H8"/>
    <mergeCell ref="I5:I8"/>
    <mergeCell ref="L6:L8"/>
    <mergeCell ref="M6:M8"/>
    <mergeCell ref="N6:N8"/>
    <mergeCell ref="O6:O8"/>
    <mergeCell ref="P6:P8"/>
    <mergeCell ref="Q5:Q8"/>
    <mergeCell ref="R6:R8"/>
    <mergeCell ref="S6:S8"/>
    <mergeCell ref="T6:T8"/>
    <mergeCell ref="U6:U8"/>
    <mergeCell ref="V6:V8"/>
    <mergeCell ref="W6:W8"/>
    <mergeCell ref="J6:K7"/>
  </mergeCells>
  <printOptions horizontalCentered="1"/>
  <pageMargins left="0.37" right="0.37" top="0.56" bottom="0.56" header="0.48" footer="0.48"/>
  <pageSetup paperSize="9" scale="56"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134"/>
  <sheetViews>
    <sheetView showZeros="0" workbookViewId="0">
      <pane ySplit="1" topLeftCell="A2" activePane="bottomLeft" state="frozen"/>
      <selection/>
      <selection pane="bottomLeft" activeCell="C13" sqref="C13"/>
    </sheetView>
  </sheetViews>
  <sheetFormatPr defaultColWidth="9.14166666666667" defaultRowHeight="12" customHeight="1"/>
  <cols>
    <col min="1" max="1" width="34.2833333333333" style="135" customWidth="1"/>
    <col min="2" max="2" width="29" style="135" customWidth="1"/>
    <col min="3" max="5" width="23.575" style="135" customWidth="1"/>
    <col min="6" max="6" width="11.2833333333333" style="135" customWidth="1"/>
    <col min="7" max="7" width="25.1416666666667" style="135" customWidth="1"/>
    <col min="8" max="8" width="15.575" style="135" customWidth="1"/>
    <col min="9" max="9" width="13.425" style="135" customWidth="1"/>
    <col min="10" max="10" width="18.85" style="135" customWidth="1"/>
    <col min="11" max="16384" width="9.14166666666667" style="135"/>
  </cols>
  <sheetData>
    <row r="1" s="135" customFormat="1" ht="18" customHeight="1" spans="10:10">
      <c r="J1" s="146" t="s">
        <v>339</v>
      </c>
    </row>
    <row r="2" s="135" customFormat="1" ht="39.75" customHeight="1" spans="1:10">
      <c r="A2" s="136" t="str">
        <f>"2026"&amp;"年部门项目支出绩效目标表"</f>
        <v>2026年部门项目支出绩效目标表</v>
      </c>
      <c r="B2" s="137"/>
      <c r="C2" s="137"/>
      <c r="D2" s="137"/>
      <c r="E2" s="137"/>
      <c r="F2" s="138"/>
      <c r="G2" s="137"/>
      <c r="H2" s="138"/>
      <c r="I2" s="138"/>
      <c r="J2" s="137"/>
    </row>
    <row r="3" s="135" customFormat="1" ht="17.25" customHeight="1" spans="1:1">
      <c r="A3" s="139" t="str">
        <f>"单位名称："&amp;"寻甸回族彝族自治县民政局"</f>
        <v>单位名称：寻甸回族彝族自治县民政局</v>
      </c>
    </row>
    <row r="4" s="135" customFormat="1" ht="44.25" customHeight="1" spans="1:10">
      <c r="A4" s="140" t="s">
        <v>221</v>
      </c>
      <c r="B4" s="140" t="s">
        <v>340</v>
      </c>
      <c r="C4" s="140" t="s">
        <v>341</v>
      </c>
      <c r="D4" s="140" t="s">
        <v>342</v>
      </c>
      <c r="E4" s="140" t="s">
        <v>343</v>
      </c>
      <c r="F4" s="141" t="s">
        <v>344</v>
      </c>
      <c r="G4" s="140" t="s">
        <v>345</v>
      </c>
      <c r="H4" s="141" t="s">
        <v>346</v>
      </c>
      <c r="I4" s="141" t="s">
        <v>347</v>
      </c>
      <c r="J4" s="140" t="s">
        <v>348</v>
      </c>
    </row>
    <row r="5" s="135" customFormat="1" ht="18.75" customHeight="1" spans="1:10">
      <c r="A5" s="142">
        <v>1</v>
      </c>
      <c r="B5" s="142">
        <v>2</v>
      </c>
      <c r="C5" s="142">
        <v>3</v>
      </c>
      <c r="D5" s="142">
        <v>4</v>
      </c>
      <c r="E5" s="142">
        <v>5</v>
      </c>
      <c r="F5" s="143">
        <v>6</v>
      </c>
      <c r="G5" s="142">
        <v>7</v>
      </c>
      <c r="H5" s="143">
        <v>8</v>
      </c>
      <c r="I5" s="143">
        <v>9</v>
      </c>
      <c r="J5" s="142">
        <v>10</v>
      </c>
    </row>
    <row r="6" s="135" customFormat="1" ht="42" customHeight="1" spans="1:10">
      <c r="A6" s="144" t="s">
        <v>333</v>
      </c>
      <c r="B6" s="59" t="s">
        <v>349</v>
      </c>
      <c r="C6" s="59" t="s">
        <v>350</v>
      </c>
      <c r="D6" s="59" t="s">
        <v>351</v>
      </c>
      <c r="E6" s="145" t="s">
        <v>352</v>
      </c>
      <c r="F6" s="59" t="s">
        <v>353</v>
      </c>
      <c r="G6" s="145" t="s">
        <v>354</v>
      </c>
      <c r="H6" s="59"/>
      <c r="I6" s="59" t="s">
        <v>355</v>
      </c>
      <c r="J6" s="145" t="s">
        <v>356</v>
      </c>
    </row>
    <row r="7" s="135" customFormat="1" ht="42" customHeight="1" spans="1:10">
      <c r="A7" s="144"/>
      <c r="B7" s="59"/>
      <c r="C7" s="59" t="s">
        <v>350</v>
      </c>
      <c r="D7" s="59" t="s">
        <v>357</v>
      </c>
      <c r="E7" s="145" t="s">
        <v>358</v>
      </c>
      <c r="F7" s="59" t="s">
        <v>359</v>
      </c>
      <c r="G7" s="145" t="s">
        <v>360</v>
      </c>
      <c r="H7" s="59" t="s">
        <v>361</v>
      </c>
      <c r="I7" s="59" t="s">
        <v>362</v>
      </c>
      <c r="J7" s="145" t="s">
        <v>363</v>
      </c>
    </row>
    <row r="8" s="135" customFormat="1" ht="42" customHeight="1" spans="1:10">
      <c r="A8" s="144"/>
      <c r="B8" s="59"/>
      <c r="C8" s="59" t="s">
        <v>350</v>
      </c>
      <c r="D8" s="59" t="s">
        <v>357</v>
      </c>
      <c r="E8" s="145" t="s">
        <v>364</v>
      </c>
      <c r="F8" s="59" t="s">
        <v>353</v>
      </c>
      <c r="G8" s="145" t="s">
        <v>365</v>
      </c>
      <c r="H8" s="59" t="s">
        <v>361</v>
      </c>
      <c r="I8" s="59" t="s">
        <v>362</v>
      </c>
      <c r="J8" s="145" t="s">
        <v>366</v>
      </c>
    </row>
    <row r="9" s="135" customFormat="1" ht="42" customHeight="1" spans="1:10">
      <c r="A9" s="144"/>
      <c r="B9" s="59"/>
      <c r="C9" s="59" t="s">
        <v>350</v>
      </c>
      <c r="D9" s="59" t="s">
        <v>367</v>
      </c>
      <c r="E9" s="145" t="s">
        <v>368</v>
      </c>
      <c r="F9" s="59" t="s">
        <v>353</v>
      </c>
      <c r="G9" s="145" t="s">
        <v>369</v>
      </c>
      <c r="H9" s="59"/>
      <c r="I9" s="59" t="s">
        <v>355</v>
      </c>
      <c r="J9" s="145" t="s">
        <v>370</v>
      </c>
    </row>
    <row r="10" s="135" customFormat="1" ht="42" customHeight="1" spans="1:10">
      <c r="A10" s="144"/>
      <c r="B10" s="59"/>
      <c r="C10" s="59" t="s">
        <v>371</v>
      </c>
      <c r="D10" s="59" t="s">
        <v>372</v>
      </c>
      <c r="E10" s="145" t="s">
        <v>373</v>
      </c>
      <c r="F10" s="59" t="s">
        <v>353</v>
      </c>
      <c r="G10" s="145" t="s">
        <v>374</v>
      </c>
      <c r="H10" s="59"/>
      <c r="I10" s="59" t="s">
        <v>355</v>
      </c>
      <c r="J10" s="145" t="s">
        <v>375</v>
      </c>
    </row>
    <row r="11" s="135" customFormat="1" ht="42" customHeight="1" spans="1:10">
      <c r="A11" s="144"/>
      <c r="B11" s="59"/>
      <c r="C11" s="59" t="s">
        <v>371</v>
      </c>
      <c r="D11" s="59" t="s">
        <v>372</v>
      </c>
      <c r="E11" s="145" t="s">
        <v>376</v>
      </c>
      <c r="F11" s="59" t="s">
        <v>359</v>
      </c>
      <c r="G11" s="145" t="s">
        <v>360</v>
      </c>
      <c r="H11" s="59" t="s">
        <v>361</v>
      </c>
      <c r="I11" s="59" t="s">
        <v>362</v>
      </c>
      <c r="J11" s="145" t="s">
        <v>377</v>
      </c>
    </row>
    <row r="12" s="135" customFormat="1" ht="42" customHeight="1" spans="1:10">
      <c r="A12" s="144"/>
      <c r="B12" s="59"/>
      <c r="C12" s="59" t="s">
        <v>378</v>
      </c>
      <c r="D12" s="59" t="s">
        <v>379</v>
      </c>
      <c r="E12" s="145" t="s">
        <v>380</v>
      </c>
      <c r="F12" s="59" t="s">
        <v>359</v>
      </c>
      <c r="G12" s="145" t="s">
        <v>360</v>
      </c>
      <c r="H12" s="59" t="s">
        <v>361</v>
      </c>
      <c r="I12" s="59" t="s">
        <v>362</v>
      </c>
      <c r="J12" s="145" t="s">
        <v>381</v>
      </c>
    </row>
    <row r="13" s="135" customFormat="1" ht="42" customHeight="1" spans="1:10">
      <c r="A13" s="144" t="s">
        <v>317</v>
      </c>
      <c r="B13" s="59" t="s">
        <v>382</v>
      </c>
      <c r="C13" s="59" t="s">
        <v>350</v>
      </c>
      <c r="D13" s="59" t="s">
        <v>351</v>
      </c>
      <c r="E13" s="145" t="s">
        <v>383</v>
      </c>
      <c r="F13" s="59" t="s">
        <v>359</v>
      </c>
      <c r="G13" s="145" t="s">
        <v>384</v>
      </c>
      <c r="H13" s="59" t="s">
        <v>385</v>
      </c>
      <c r="I13" s="59" t="s">
        <v>362</v>
      </c>
      <c r="J13" s="145" t="s">
        <v>386</v>
      </c>
    </row>
    <row r="14" s="135" customFormat="1" ht="42" customHeight="1" spans="1:10">
      <c r="A14" s="144"/>
      <c r="B14" s="59"/>
      <c r="C14" s="59" t="s">
        <v>350</v>
      </c>
      <c r="D14" s="59" t="s">
        <v>357</v>
      </c>
      <c r="E14" s="145" t="s">
        <v>387</v>
      </c>
      <c r="F14" s="59" t="s">
        <v>353</v>
      </c>
      <c r="G14" s="145" t="s">
        <v>388</v>
      </c>
      <c r="H14" s="59"/>
      <c r="I14" s="59" t="s">
        <v>355</v>
      </c>
      <c r="J14" s="145" t="s">
        <v>389</v>
      </c>
    </row>
    <row r="15" s="135" customFormat="1" ht="42" customHeight="1" spans="1:10">
      <c r="A15" s="144"/>
      <c r="B15" s="59"/>
      <c r="C15" s="59" t="s">
        <v>371</v>
      </c>
      <c r="D15" s="59" t="s">
        <v>372</v>
      </c>
      <c r="E15" s="145" t="s">
        <v>390</v>
      </c>
      <c r="F15" s="59" t="s">
        <v>359</v>
      </c>
      <c r="G15" s="145" t="s">
        <v>360</v>
      </c>
      <c r="H15" s="59" t="s">
        <v>361</v>
      </c>
      <c r="I15" s="59" t="s">
        <v>362</v>
      </c>
      <c r="J15" s="145" t="s">
        <v>391</v>
      </c>
    </row>
    <row r="16" s="135" customFormat="1" ht="42" customHeight="1" spans="1:10">
      <c r="A16" s="144"/>
      <c r="B16" s="59"/>
      <c r="C16" s="59" t="s">
        <v>378</v>
      </c>
      <c r="D16" s="59" t="s">
        <v>379</v>
      </c>
      <c r="E16" s="145" t="s">
        <v>392</v>
      </c>
      <c r="F16" s="59" t="s">
        <v>359</v>
      </c>
      <c r="G16" s="145" t="s">
        <v>393</v>
      </c>
      <c r="H16" s="59" t="s">
        <v>361</v>
      </c>
      <c r="I16" s="59" t="s">
        <v>362</v>
      </c>
      <c r="J16" s="145" t="s">
        <v>394</v>
      </c>
    </row>
    <row r="17" s="135" customFormat="1" ht="42" customHeight="1" spans="1:10">
      <c r="A17" s="144" t="s">
        <v>319</v>
      </c>
      <c r="B17" s="59" t="s">
        <v>395</v>
      </c>
      <c r="C17" s="59" t="s">
        <v>350</v>
      </c>
      <c r="D17" s="59" t="s">
        <v>351</v>
      </c>
      <c r="E17" s="145" t="s">
        <v>396</v>
      </c>
      <c r="F17" s="59" t="s">
        <v>353</v>
      </c>
      <c r="G17" s="145" t="s">
        <v>85</v>
      </c>
      <c r="H17" s="59" t="s">
        <v>397</v>
      </c>
      <c r="I17" s="59" t="s">
        <v>362</v>
      </c>
      <c r="J17" s="145" t="s">
        <v>398</v>
      </c>
    </row>
    <row r="18" s="135" customFormat="1" ht="42" customHeight="1" spans="1:10">
      <c r="A18" s="144"/>
      <c r="B18" s="59"/>
      <c r="C18" s="59" t="s">
        <v>350</v>
      </c>
      <c r="D18" s="59" t="s">
        <v>357</v>
      </c>
      <c r="E18" s="145" t="s">
        <v>399</v>
      </c>
      <c r="F18" s="59" t="s">
        <v>353</v>
      </c>
      <c r="G18" s="145" t="s">
        <v>365</v>
      </c>
      <c r="H18" s="59" t="s">
        <v>361</v>
      </c>
      <c r="I18" s="59" t="s">
        <v>362</v>
      </c>
      <c r="J18" s="145" t="s">
        <v>400</v>
      </c>
    </row>
    <row r="19" s="135" customFormat="1" ht="42" customHeight="1" spans="1:10">
      <c r="A19" s="144"/>
      <c r="B19" s="59"/>
      <c r="C19" s="59" t="s">
        <v>350</v>
      </c>
      <c r="D19" s="59" t="s">
        <v>357</v>
      </c>
      <c r="E19" s="145" t="s">
        <v>401</v>
      </c>
      <c r="F19" s="59" t="s">
        <v>353</v>
      </c>
      <c r="G19" s="145" t="s">
        <v>365</v>
      </c>
      <c r="H19" s="59" t="s">
        <v>361</v>
      </c>
      <c r="I19" s="59" t="s">
        <v>362</v>
      </c>
      <c r="J19" s="145" t="s">
        <v>402</v>
      </c>
    </row>
    <row r="20" s="135" customFormat="1" ht="42" customHeight="1" spans="1:10">
      <c r="A20" s="144"/>
      <c r="B20" s="59"/>
      <c r="C20" s="59" t="s">
        <v>350</v>
      </c>
      <c r="D20" s="59" t="s">
        <v>367</v>
      </c>
      <c r="E20" s="145" t="s">
        <v>403</v>
      </c>
      <c r="F20" s="59" t="s">
        <v>359</v>
      </c>
      <c r="G20" s="145" t="s">
        <v>393</v>
      </c>
      <c r="H20" s="59" t="s">
        <v>361</v>
      </c>
      <c r="I20" s="59" t="s">
        <v>362</v>
      </c>
      <c r="J20" s="145" t="s">
        <v>404</v>
      </c>
    </row>
    <row r="21" s="135" customFormat="1" ht="42" customHeight="1" spans="1:10">
      <c r="A21" s="144"/>
      <c r="B21" s="59"/>
      <c r="C21" s="59" t="s">
        <v>371</v>
      </c>
      <c r="D21" s="59" t="s">
        <v>372</v>
      </c>
      <c r="E21" s="145" t="s">
        <v>390</v>
      </c>
      <c r="F21" s="59" t="s">
        <v>359</v>
      </c>
      <c r="G21" s="145" t="s">
        <v>360</v>
      </c>
      <c r="H21" s="59" t="s">
        <v>361</v>
      </c>
      <c r="I21" s="59" t="s">
        <v>362</v>
      </c>
      <c r="J21" s="145" t="s">
        <v>405</v>
      </c>
    </row>
    <row r="22" s="135" customFormat="1" ht="42" customHeight="1" spans="1:10">
      <c r="A22" s="144"/>
      <c r="B22" s="59"/>
      <c r="C22" s="59" t="s">
        <v>371</v>
      </c>
      <c r="D22" s="59" t="s">
        <v>372</v>
      </c>
      <c r="E22" s="145" t="s">
        <v>406</v>
      </c>
      <c r="F22" s="59" t="s">
        <v>353</v>
      </c>
      <c r="G22" s="145" t="s">
        <v>407</v>
      </c>
      <c r="H22" s="59"/>
      <c r="I22" s="59" t="s">
        <v>355</v>
      </c>
      <c r="J22" s="145" t="s">
        <v>408</v>
      </c>
    </row>
    <row r="23" s="135" customFormat="1" ht="42" customHeight="1" spans="1:10">
      <c r="A23" s="144"/>
      <c r="B23" s="59"/>
      <c r="C23" s="59" t="s">
        <v>378</v>
      </c>
      <c r="D23" s="59" t="s">
        <v>379</v>
      </c>
      <c r="E23" s="145" t="s">
        <v>409</v>
      </c>
      <c r="F23" s="59" t="s">
        <v>359</v>
      </c>
      <c r="G23" s="145" t="s">
        <v>410</v>
      </c>
      <c r="H23" s="59" t="s">
        <v>361</v>
      </c>
      <c r="I23" s="59" t="s">
        <v>362</v>
      </c>
      <c r="J23" s="145" t="s">
        <v>411</v>
      </c>
    </row>
    <row r="24" s="135" customFormat="1" ht="42" customHeight="1" spans="1:10">
      <c r="A24" s="144" t="s">
        <v>305</v>
      </c>
      <c r="B24" s="59" t="s">
        <v>412</v>
      </c>
      <c r="C24" s="59" t="s">
        <v>350</v>
      </c>
      <c r="D24" s="59" t="s">
        <v>351</v>
      </c>
      <c r="E24" s="145" t="s">
        <v>413</v>
      </c>
      <c r="F24" s="59" t="s">
        <v>359</v>
      </c>
      <c r="G24" s="145" t="s">
        <v>414</v>
      </c>
      <c r="H24" s="59" t="s">
        <v>415</v>
      </c>
      <c r="I24" s="59" t="s">
        <v>362</v>
      </c>
      <c r="J24" s="145" t="s">
        <v>416</v>
      </c>
    </row>
    <row r="25" s="135" customFormat="1" ht="42" customHeight="1" spans="1:10">
      <c r="A25" s="144"/>
      <c r="B25" s="59"/>
      <c r="C25" s="59" t="s">
        <v>350</v>
      </c>
      <c r="D25" s="59" t="s">
        <v>351</v>
      </c>
      <c r="E25" s="145" t="s">
        <v>417</v>
      </c>
      <c r="F25" s="59" t="s">
        <v>359</v>
      </c>
      <c r="G25" s="145" t="s">
        <v>418</v>
      </c>
      <c r="H25" s="59" t="s">
        <v>415</v>
      </c>
      <c r="I25" s="59" t="s">
        <v>362</v>
      </c>
      <c r="J25" s="145" t="s">
        <v>419</v>
      </c>
    </row>
    <row r="26" s="135" customFormat="1" ht="42" customHeight="1" spans="1:10">
      <c r="A26" s="144"/>
      <c r="B26" s="59"/>
      <c r="C26" s="59" t="s">
        <v>350</v>
      </c>
      <c r="D26" s="59" t="s">
        <v>351</v>
      </c>
      <c r="E26" s="145" t="s">
        <v>420</v>
      </c>
      <c r="F26" s="59" t="s">
        <v>359</v>
      </c>
      <c r="G26" s="145" t="s">
        <v>414</v>
      </c>
      <c r="H26" s="59" t="s">
        <v>385</v>
      </c>
      <c r="I26" s="59" t="s">
        <v>362</v>
      </c>
      <c r="J26" s="145" t="s">
        <v>421</v>
      </c>
    </row>
    <row r="27" s="135" customFormat="1" ht="42" customHeight="1" spans="1:10">
      <c r="A27" s="144"/>
      <c r="B27" s="59"/>
      <c r="C27" s="59" t="s">
        <v>350</v>
      </c>
      <c r="D27" s="59" t="s">
        <v>357</v>
      </c>
      <c r="E27" s="145" t="s">
        <v>422</v>
      </c>
      <c r="F27" s="59" t="s">
        <v>359</v>
      </c>
      <c r="G27" s="145" t="s">
        <v>393</v>
      </c>
      <c r="H27" s="59" t="s">
        <v>361</v>
      </c>
      <c r="I27" s="59" t="s">
        <v>362</v>
      </c>
      <c r="J27" s="145" t="s">
        <v>423</v>
      </c>
    </row>
    <row r="28" s="135" customFormat="1" ht="42" customHeight="1" spans="1:10">
      <c r="A28" s="144"/>
      <c r="B28" s="59"/>
      <c r="C28" s="59" t="s">
        <v>371</v>
      </c>
      <c r="D28" s="59" t="s">
        <v>372</v>
      </c>
      <c r="E28" s="145" t="s">
        <v>424</v>
      </c>
      <c r="F28" s="59" t="s">
        <v>425</v>
      </c>
      <c r="G28" s="145" t="s">
        <v>426</v>
      </c>
      <c r="H28" s="59" t="s">
        <v>427</v>
      </c>
      <c r="I28" s="59" t="s">
        <v>362</v>
      </c>
      <c r="J28" s="145" t="s">
        <v>428</v>
      </c>
    </row>
    <row r="29" s="135" customFormat="1" ht="42" customHeight="1" spans="1:10">
      <c r="A29" s="144"/>
      <c r="B29" s="59"/>
      <c r="C29" s="59" t="s">
        <v>378</v>
      </c>
      <c r="D29" s="59" t="s">
        <v>379</v>
      </c>
      <c r="E29" s="145" t="s">
        <v>429</v>
      </c>
      <c r="F29" s="59" t="s">
        <v>359</v>
      </c>
      <c r="G29" s="145" t="s">
        <v>393</v>
      </c>
      <c r="H29" s="59" t="s">
        <v>361</v>
      </c>
      <c r="I29" s="59" t="s">
        <v>362</v>
      </c>
      <c r="J29" s="145" t="s">
        <v>430</v>
      </c>
    </row>
    <row r="30" s="135" customFormat="1" ht="42" customHeight="1" spans="1:10">
      <c r="A30" s="144"/>
      <c r="B30" s="59"/>
      <c r="C30" s="59" t="s">
        <v>431</v>
      </c>
      <c r="D30" s="59" t="s">
        <v>432</v>
      </c>
      <c r="E30" s="145" t="s">
        <v>433</v>
      </c>
      <c r="F30" s="59" t="s">
        <v>359</v>
      </c>
      <c r="G30" s="145" t="s">
        <v>360</v>
      </c>
      <c r="H30" s="59" t="s">
        <v>361</v>
      </c>
      <c r="I30" s="59" t="s">
        <v>362</v>
      </c>
      <c r="J30" s="145" t="s">
        <v>434</v>
      </c>
    </row>
    <row r="31" s="135" customFormat="1" ht="42" customHeight="1" spans="1:10">
      <c r="A31" s="144" t="s">
        <v>300</v>
      </c>
      <c r="B31" s="59" t="s">
        <v>435</v>
      </c>
      <c r="C31" s="59" t="s">
        <v>350</v>
      </c>
      <c r="D31" s="59" t="s">
        <v>351</v>
      </c>
      <c r="E31" s="145" t="s">
        <v>436</v>
      </c>
      <c r="F31" s="59" t="s">
        <v>353</v>
      </c>
      <c r="G31" s="145" t="s">
        <v>418</v>
      </c>
      <c r="H31" s="59" t="s">
        <v>397</v>
      </c>
      <c r="I31" s="59" t="s">
        <v>362</v>
      </c>
      <c r="J31" s="145" t="s">
        <v>437</v>
      </c>
    </row>
    <row r="32" s="135" customFormat="1" ht="42" customHeight="1" spans="1:10">
      <c r="A32" s="144"/>
      <c r="B32" s="59"/>
      <c r="C32" s="59" t="s">
        <v>350</v>
      </c>
      <c r="D32" s="59" t="s">
        <v>357</v>
      </c>
      <c r="E32" s="145" t="s">
        <v>438</v>
      </c>
      <c r="F32" s="59" t="s">
        <v>353</v>
      </c>
      <c r="G32" s="145" t="s">
        <v>439</v>
      </c>
      <c r="H32" s="59" t="s">
        <v>440</v>
      </c>
      <c r="I32" s="59" t="s">
        <v>362</v>
      </c>
      <c r="J32" s="145" t="s">
        <v>441</v>
      </c>
    </row>
    <row r="33" s="135" customFormat="1" ht="42" customHeight="1" spans="1:10">
      <c r="A33" s="144"/>
      <c r="B33" s="59"/>
      <c r="C33" s="59" t="s">
        <v>371</v>
      </c>
      <c r="D33" s="59" t="s">
        <v>372</v>
      </c>
      <c r="E33" s="145" t="s">
        <v>442</v>
      </c>
      <c r="F33" s="59" t="s">
        <v>353</v>
      </c>
      <c r="G33" s="145" t="s">
        <v>443</v>
      </c>
      <c r="H33" s="59"/>
      <c r="I33" s="59" t="s">
        <v>355</v>
      </c>
      <c r="J33" s="145" t="s">
        <v>444</v>
      </c>
    </row>
    <row r="34" s="135" customFormat="1" ht="42" customHeight="1" spans="1:10">
      <c r="A34" s="144"/>
      <c r="B34" s="59"/>
      <c r="C34" s="59" t="s">
        <v>378</v>
      </c>
      <c r="D34" s="59" t="s">
        <v>379</v>
      </c>
      <c r="E34" s="145" t="s">
        <v>445</v>
      </c>
      <c r="F34" s="59" t="s">
        <v>359</v>
      </c>
      <c r="G34" s="145" t="s">
        <v>360</v>
      </c>
      <c r="H34" s="59" t="s">
        <v>361</v>
      </c>
      <c r="I34" s="59" t="s">
        <v>362</v>
      </c>
      <c r="J34" s="145" t="s">
        <v>446</v>
      </c>
    </row>
    <row r="35" s="135" customFormat="1" ht="42" customHeight="1" spans="1:10">
      <c r="A35" s="144" t="s">
        <v>314</v>
      </c>
      <c r="B35" s="59" t="s">
        <v>447</v>
      </c>
      <c r="C35" s="59" t="s">
        <v>350</v>
      </c>
      <c r="D35" s="59" t="s">
        <v>351</v>
      </c>
      <c r="E35" s="145" t="s">
        <v>448</v>
      </c>
      <c r="F35" s="59" t="s">
        <v>359</v>
      </c>
      <c r="G35" s="145" t="s">
        <v>449</v>
      </c>
      <c r="H35" s="59" t="s">
        <v>450</v>
      </c>
      <c r="I35" s="59" t="s">
        <v>362</v>
      </c>
      <c r="J35" s="145" t="s">
        <v>451</v>
      </c>
    </row>
    <row r="36" s="135" customFormat="1" ht="42" customHeight="1" spans="1:10">
      <c r="A36" s="144"/>
      <c r="B36" s="59"/>
      <c r="C36" s="59" t="s">
        <v>350</v>
      </c>
      <c r="D36" s="59" t="s">
        <v>351</v>
      </c>
      <c r="E36" s="145" t="s">
        <v>452</v>
      </c>
      <c r="F36" s="59" t="s">
        <v>359</v>
      </c>
      <c r="G36" s="145" t="s">
        <v>453</v>
      </c>
      <c r="H36" s="59" t="s">
        <v>454</v>
      </c>
      <c r="I36" s="59" t="s">
        <v>362</v>
      </c>
      <c r="J36" s="145" t="s">
        <v>455</v>
      </c>
    </row>
    <row r="37" s="135" customFormat="1" ht="42" customHeight="1" spans="1:10">
      <c r="A37" s="144"/>
      <c r="B37" s="59"/>
      <c r="C37" s="59" t="s">
        <v>350</v>
      </c>
      <c r="D37" s="59" t="s">
        <v>357</v>
      </c>
      <c r="E37" s="145" t="s">
        <v>456</v>
      </c>
      <c r="F37" s="59" t="s">
        <v>359</v>
      </c>
      <c r="G37" s="145" t="s">
        <v>418</v>
      </c>
      <c r="H37" s="59" t="s">
        <v>457</v>
      </c>
      <c r="I37" s="59" t="s">
        <v>362</v>
      </c>
      <c r="J37" s="145" t="s">
        <v>458</v>
      </c>
    </row>
    <row r="38" s="135" customFormat="1" ht="42" customHeight="1" spans="1:10">
      <c r="A38" s="144"/>
      <c r="B38" s="59"/>
      <c r="C38" s="59" t="s">
        <v>371</v>
      </c>
      <c r="D38" s="59" t="s">
        <v>372</v>
      </c>
      <c r="E38" s="145" t="s">
        <v>390</v>
      </c>
      <c r="F38" s="59" t="s">
        <v>359</v>
      </c>
      <c r="G38" s="145" t="s">
        <v>393</v>
      </c>
      <c r="H38" s="59" t="s">
        <v>361</v>
      </c>
      <c r="I38" s="59" t="s">
        <v>362</v>
      </c>
      <c r="J38" s="145" t="s">
        <v>459</v>
      </c>
    </row>
    <row r="39" s="135" customFormat="1" ht="42" customHeight="1" spans="1:10">
      <c r="A39" s="144"/>
      <c r="B39" s="59"/>
      <c r="C39" s="59" t="s">
        <v>378</v>
      </c>
      <c r="D39" s="59" t="s">
        <v>379</v>
      </c>
      <c r="E39" s="145" t="s">
        <v>409</v>
      </c>
      <c r="F39" s="59" t="s">
        <v>359</v>
      </c>
      <c r="G39" s="145" t="s">
        <v>360</v>
      </c>
      <c r="H39" s="59" t="s">
        <v>361</v>
      </c>
      <c r="I39" s="59" t="s">
        <v>362</v>
      </c>
      <c r="J39" s="145" t="s">
        <v>460</v>
      </c>
    </row>
    <row r="40" s="135" customFormat="1" ht="42" customHeight="1" spans="1:10">
      <c r="A40" s="144" t="s">
        <v>335</v>
      </c>
      <c r="B40" s="59" t="s">
        <v>461</v>
      </c>
      <c r="C40" s="59" t="s">
        <v>350</v>
      </c>
      <c r="D40" s="59" t="s">
        <v>351</v>
      </c>
      <c r="E40" s="145" t="s">
        <v>462</v>
      </c>
      <c r="F40" s="59" t="s">
        <v>353</v>
      </c>
      <c r="G40" s="145" t="s">
        <v>463</v>
      </c>
      <c r="H40" s="59"/>
      <c r="I40" s="59" t="s">
        <v>355</v>
      </c>
      <c r="J40" s="145" t="s">
        <v>464</v>
      </c>
    </row>
    <row r="41" s="135" customFormat="1" ht="42" customHeight="1" spans="1:10">
      <c r="A41" s="144"/>
      <c r="B41" s="59"/>
      <c r="C41" s="59" t="s">
        <v>350</v>
      </c>
      <c r="D41" s="59" t="s">
        <v>351</v>
      </c>
      <c r="E41" s="145" t="s">
        <v>465</v>
      </c>
      <c r="F41" s="59" t="s">
        <v>353</v>
      </c>
      <c r="G41" s="145" t="s">
        <v>466</v>
      </c>
      <c r="H41" s="59"/>
      <c r="I41" s="59" t="s">
        <v>355</v>
      </c>
      <c r="J41" s="145" t="s">
        <v>467</v>
      </c>
    </row>
    <row r="42" s="135" customFormat="1" ht="42" customHeight="1" spans="1:10">
      <c r="A42" s="144"/>
      <c r="B42" s="59"/>
      <c r="C42" s="59" t="s">
        <v>350</v>
      </c>
      <c r="D42" s="59" t="s">
        <v>351</v>
      </c>
      <c r="E42" s="145" t="s">
        <v>468</v>
      </c>
      <c r="F42" s="59" t="s">
        <v>353</v>
      </c>
      <c r="G42" s="145" t="s">
        <v>466</v>
      </c>
      <c r="H42" s="59"/>
      <c r="I42" s="59" t="s">
        <v>355</v>
      </c>
      <c r="J42" s="145" t="s">
        <v>469</v>
      </c>
    </row>
    <row r="43" s="135" customFormat="1" ht="42" customHeight="1" spans="1:10">
      <c r="A43" s="144"/>
      <c r="B43" s="59"/>
      <c r="C43" s="59" t="s">
        <v>350</v>
      </c>
      <c r="D43" s="59" t="s">
        <v>351</v>
      </c>
      <c r="E43" s="145" t="s">
        <v>470</v>
      </c>
      <c r="F43" s="59" t="s">
        <v>359</v>
      </c>
      <c r="G43" s="145" t="s">
        <v>471</v>
      </c>
      <c r="H43" s="59" t="s">
        <v>361</v>
      </c>
      <c r="I43" s="59" t="s">
        <v>362</v>
      </c>
      <c r="J43" s="145" t="s">
        <v>472</v>
      </c>
    </row>
    <row r="44" s="135" customFormat="1" ht="42" customHeight="1" spans="1:10">
      <c r="A44" s="144"/>
      <c r="B44" s="59"/>
      <c r="C44" s="59" t="s">
        <v>350</v>
      </c>
      <c r="D44" s="59" t="s">
        <v>357</v>
      </c>
      <c r="E44" s="145" t="s">
        <v>473</v>
      </c>
      <c r="F44" s="59" t="s">
        <v>353</v>
      </c>
      <c r="G44" s="145" t="s">
        <v>474</v>
      </c>
      <c r="H44" s="59"/>
      <c r="I44" s="59" t="s">
        <v>355</v>
      </c>
      <c r="J44" s="145" t="s">
        <v>475</v>
      </c>
    </row>
    <row r="45" s="135" customFormat="1" ht="42" customHeight="1" spans="1:10">
      <c r="A45" s="144"/>
      <c r="B45" s="59"/>
      <c r="C45" s="59" t="s">
        <v>350</v>
      </c>
      <c r="D45" s="59" t="s">
        <v>357</v>
      </c>
      <c r="E45" s="145" t="s">
        <v>476</v>
      </c>
      <c r="F45" s="59" t="s">
        <v>353</v>
      </c>
      <c r="G45" s="145" t="s">
        <v>477</v>
      </c>
      <c r="H45" s="59"/>
      <c r="I45" s="59" t="s">
        <v>355</v>
      </c>
      <c r="J45" s="145" t="s">
        <v>478</v>
      </c>
    </row>
    <row r="46" s="135" customFormat="1" ht="42" customHeight="1" spans="1:10">
      <c r="A46" s="144"/>
      <c r="B46" s="59"/>
      <c r="C46" s="59" t="s">
        <v>350</v>
      </c>
      <c r="D46" s="59" t="s">
        <v>357</v>
      </c>
      <c r="E46" s="145" t="s">
        <v>479</v>
      </c>
      <c r="F46" s="59" t="s">
        <v>353</v>
      </c>
      <c r="G46" s="145" t="s">
        <v>480</v>
      </c>
      <c r="H46" s="59"/>
      <c r="I46" s="59" t="s">
        <v>355</v>
      </c>
      <c r="J46" s="145" t="s">
        <v>481</v>
      </c>
    </row>
    <row r="47" s="135" customFormat="1" ht="42" customHeight="1" spans="1:10">
      <c r="A47" s="144"/>
      <c r="B47" s="59"/>
      <c r="C47" s="59" t="s">
        <v>350</v>
      </c>
      <c r="D47" s="59" t="s">
        <v>357</v>
      </c>
      <c r="E47" s="145" t="s">
        <v>482</v>
      </c>
      <c r="F47" s="59" t="s">
        <v>353</v>
      </c>
      <c r="G47" s="145" t="s">
        <v>480</v>
      </c>
      <c r="H47" s="59"/>
      <c r="I47" s="59" t="s">
        <v>355</v>
      </c>
      <c r="J47" s="145" t="s">
        <v>483</v>
      </c>
    </row>
    <row r="48" s="135" customFormat="1" ht="42" customHeight="1" spans="1:10">
      <c r="A48" s="144"/>
      <c r="B48" s="59"/>
      <c r="C48" s="59" t="s">
        <v>350</v>
      </c>
      <c r="D48" s="59" t="s">
        <v>357</v>
      </c>
      <c r="E48" s="145" t="s">
        <v>484</v>
      </c>
      <c r="F48" s="59" t="s">
        <v>353</v>
      </c>
      <c r="G48" s="145" t="s">
        <v>365</v>
      </c>
      <c r="H48" s="59" t="s">
        <v>361</v>
      </c>
      <c r="I48" s="59" t="s">
        <v>362</v>
      </c>
      <c r="J48" s="145" t="s">
        <v>485</v>
      </c>
    </row>
    <row r="49" s="135" customFormat="1" ht="42" customHeight="1" spans="1:10">
      <c r="A49" s="144"/>
      <c r="B49" s="59"/>
      <c r="C49" s="59" t="s">
        <v>350</v>
      </c>
      <c r="D49" s="59" t="s">
        <v>367</v>
      </c>
      <c r="E49" s="145" t="s">
        <v>486</v>
      </c>
      <c r="F49" s="59" t="s">
        <v>359</v>
      </c>
      <c r="G49" s="145" t="s">
        <v>393</v>
      </c>
      <c r="H49" s="59" t="s">
        <v>361</v>
      </c>
      <c r="I49" s="59" t="s">
        <v>362</v>
      </c>
      <c r="J49" s="145" t="s">
        <v>487</v>
      </c>
    </row>
    <row r="50" s="135" customFormat="1" ht="42" customHeight="1" spans="1:10">
      <c r="A50" s="144"/>
      <c r="B50" s="59"/>
      <c r="C50" s="59" t="s">
        <v>350</v>
      </c>
      <c r="D50" s="59" t="s">
        <v>367</v>
      </c>
      <c r="E50" s="145" t="s">
        <v>488</v>
      </c>
      <c r="F50" s="59" t="s">
        <v>359</v>
      </c>
      <c r="G50" s="145" t="s">
        <v>360</v>
      </c>
      <c r="H50" s="59" t="s">
        <v>361</v>
      </c>
      <c r="I50" s="59" t="s">
        <v>362</v>
      </c>
      <c r="J50" s="145" t="s">
        <v>489</v>
      </c>
    </row>
    <row r="51" s="135" customFormat="1" ht="42" customHeight="1" spans="1:10">
      <c r="A51" s="144"/>
      <c r="B51" s="59"/>
      <c r="C51" s="59" t="s">
        <v>371</v>
      </c>
      <c r="D51" s="59" t="s">
        <v>372</v>
      </c>
      <c r="E51" s="145" t="s">
        <v>490</v>
      </c>
      <c r="F51" s="59" t="s">
        <v>353</v>
      </c>
      <c r="G51" s="145" t="s">
        <v>491</v>
      </c>
      <c r="H51" s="59"/>
      <c r="I51" s="59" t="s">
        <v>355</v>
      </c>
      <c r="J51" s="145" t="s">
        <v>492</v>
      </c>
    </row>
    <row r="52" s="135" customFormat="1" ht="42" customHeight="1" spans="1:10">
      <c r="A52" s="144"/>
      <c r="B52" s="59"/>
      <c r="C52" s="59" t="s">
        <v>371</v>
      </c>
      <c r="D52" s="59" t="s">
        <v>372</v>
      </c>
      <c r="E52" s="145" t="s">
        <v>493</v>
      </c>
      <c r="F52" s="59" t="s">
        <v>353</v>
      </c>
      <c r="G52" s="145" t="s">
        <v>494</v>
      </c>
      <c r="H52" s="59"/>
      <c r="I52" s="59" t="s">
        <v>355</v>
      </c>
      <c r="J52" s="145" t="s">
        <v>495</v>
      </c>
    </row>
    <row r="53" s="135" customFormat="1" ht="42" customHeight="1" spans="1:10">
      <c r="A53" s="144"/>
      <c r="B53" s="59"/>
      <c r="C53" s="59" t="s">
        <v>371</v>
      </c>
      <c r="D53" s="59" t="s">
        <v>372</v>
      </c>
      <c r="E53" s="145" t="s">
        <v>390</v>
      </c>
      <c r="F53" s="59" t="s">
        <v>359</v>
      </c>
      <c r="G53" s="145" t="s">
        <v>410</v>
      </c>
      <c r="H53" s="59" t="s">
        <v>361</v>
      </c>
      <c r="I53" s="59" t="s">
        <v>362</v>
      </c>
      <c r="J53" s="145" t="s">
        <v>459</v>
      </c>
    </row>
    <row r="54" s="135" customFormat="1" ht="42" customHeight="1" spans="1:10">
      <c r="A54" s="144"/>
      <c r="B54" s="59"/>
      <c r="C54" s="59" t="s">
        <v>378</v>
      </c>
      <c r="D54" s="59" t="s">
        <v>379</v>
      </c>
      <c r="E54" s="145" t="s">
        <v>496</v>
      </c>
      <c r="F54" s="59" t="s">
        <v>359</v>
      </c>
      <c r="G54" s="145" t="s">
        <v>497</v>
      </c>
      <c r="H54" s="59" t="s">
        <v>361</v>
      </c>
      <c r="I54" s="59" t="s">
        <v>362</v>
      </c>
      <c r="J54" s="145" t="s">
        <v>498</v>
      </c>
    </row>
    <row r="55" s="135" customFormat="1" ht="42" customHeight="1" spans="1:10">
      <c r="A55" s="144"/>
      <c r="B55" s="59"/>
      <c r="C55" s="59" t="s">
        <v>431</v>
      </c>
      <c r="D55" s="59" t="s">
        <v>499</v>
      </c>
      <c r="E55" s="145" t="s">
        <v>500</v>
      </c>
      <c r="F55" s="59" t="s">
        <v>359</v>
      </c>
      <c r="G55" s="145" t="s">
        <v>360</v>
      </c>
      <c r="H55" s="59" t="s">
        <v>361</v>
      </c>
      <c r="I55" s="59" t="s">
        <v>362</v>
      </c>
      <c r="J55" s="145" t="s">
        <v>501</v>
      </c>
    </row>
    <row r="56" s="135" customFormat="1" ht="42" customHeight="1" spans="1:10">
      <c r="A56" s="144"/>
      <c r="B56" s="59"/>
      <c r="C56" s="59" t="s">
        <v>431</v>
      </c>
      <c r="D56" s="59" t="s">
        <v>499</v>
      </c>
      <c r="E56" s="145" t="s">
        <v>502</v>
      </c>
      <c r="F56" s="59" t="s">
        <v>359</v>
      </c>
      <c r="G56" s="145" t="s">
        <v>360</v>
      </c>
      <c r="H56" s="59" t="s">
        <v>361</v>
      </c>
      <c r="I56" s="59" t="s">
        <v>362</v>
      </c>
      <c r="J56" s="145" t="s">
        <v>503</v>
      </c>
    </row>
    <row r="57" s="135" customFormat="1" ht="42" customHeight="1" spans="1:10">
      <c r="A57" s="144" t="s">
        <v>329</v>
      </c>
      <c r="B57" s="59" t="s">
        <v>504</v>
      </c>
      <c r="C57" s="59" t="s">
        <v>350</v>
      </c>
      <c r="D57" s="59" t="s">
        <v>351</v>
      </c>
      <c r="E57" s="145" t="s">
        <v>462</v>
      </c>
      <c r="F57" s="59" t="s">
        <v>353</v>
      </c>
      <c r="G57" s="145" t="s">
        <v>505</v>
      </c>
      <c r="H57" s="59"/>
      <c r="I57" s="59" t="s">
        <v>355</v>
      </c>
      <c r="J57" s="145" t="s">
        <v>506</v>
      </c>
    </row>
    <row r="58" s="135" customFormat="1" ht="42" customHeight="1" spans="1:10">
      <c r="A58" s="144"/>
      <c r="B58" s="59"/>
      <c r="C58" s="59" t="s">
        <v>350</v>
      </c>
      <c r="D58" s="59" t="s">
        <v>351</v>
      </c>
      <c r="E58" s="145" t="s">
        <v>465</v>
      </c>
      <c r="F58" s="59" t="s">
        <v>353</v>
      </c>
      <c r="G58" s="145" t="s">
        <v>507</v>
      </c>
      <c r="H58" s="59"/>
      <c r="I58" s="59" t="s">
        <v>355</v>
      </c>
      <c r="J58" s="145" t="s">
        <v>508</v>
      </c>
    </row>
    <row r="59" s="135" customFormat="1" ht="42" customHeight="1" spans="1:10">
      <c r="A59" s="144"/>
      <c r="B59" s="59"/>
      <c r="C59" s="59" t="s">
        <v>350</v>
      </c>
      <c r="D59" s="59" t="s">
        <v>351</v>
      </c>
      <c r="E59" s="145" t="s">
        <v>468</v>
      </c>
      <c r="F59" s="59" t="s">
        <v>353</v>
      </c>
      <c r="G59" s="145" t="s">
        <v>507</v>
      </c>
      <c r="H59" s="59"/>
      <c r="I59" s="59" t="s">
        <v>355</v>
      </c>
      <c r="J59" s="145" t="s">
        <v>508</v>
      </c>
    </row>
    <row r="60" s="135" customFormat="1" ht="42" customHeight="1" spans="1:10">
      <c r="A60" s="144"/>
      <c r="B60" s="59"/>
      <c r="C60" s="59" t="s">
        <v>350</v>
      </c>
      <c r="D60" s="59" t="s">
        <v>351</v>
      </c>
      <c r="E60" s="145" t="s">
        <v>509</v>
      </c>
      <c r="F60" s="59" t="s">
        <v>359</v>
      </c>
      <c r="G60" s="145" t="s">
        <v>393</v>
      </c>
      <c r="H60" s="59" t="s">
        <v>361</v>
      </c>
      <c r="I60" s="59" t="s">
        <v>362</v>
      </c>
      <c r="J60" s="145" t="s">
        <v>510</v>
      </c>
    </row>
    <row r="61" s="135" customFormat="1" ht="42" customHeight="1" spans="1:10">
      <c r="A61" s="144"/>
      <c r="B61" s="59"/>
      <c r="C61" s="59" t="s">
        <v>350</v>
      </c>
      <c r="D61" s="59" t="s">
        <v>351</v>
      </c>
      <c r="E61" s="145" t="s">
        <v>470</v>
      </c>
      <c r="F61" s="59" t="s">
        <v>359</v>
      </c>
      <c r="G61" s="145" t="s">
        <v>410</v>
      </c>
      <c r="H61" s="59" t="s">
        <v>361</v>
      </c>
      <c r="I61" s="59" t="s">
        <v>362</v>
      </c>
      <c r="J61" s="145" t="s">
        <v>511</v>
      </c>
    </row>
    <row r="62" s="135" customFormat="1" ht="42" customHeight="1" spans="1:10">
      <c r="A62" s="144"/>
      <c r="B62" s="59"/>
      <c r="C62" s="59" t="s">
        <v>350</v>
      </c>
      <c r="D62" s="59" t="s">
        <v>357</v>
      </c>
      <c r="E62" s="145" t="s">
        <v>473</v>
      </c>
      <c r="F62" s="59" t="s">
        <v>353</v>
      </c>
      <c r="G62" s="145" t="s">
        <v>480</v>
      </c>
      <c r="H62" s="59"/>
      <c r="I62" s="59" t="s">
        <v>355</v>
      </c>
      <c r="J62" s="145" t="s">
        <v>512</v>
      </c>
    </row>
    <row r="63" s="135" customFormat="1" ht="42" customHeight="1" spans="1:10">
      <c r="A63" s="144"/>
      <c r="B63" s="59"/>
      <c r="C63" s="59" t="s">
        <v>350</v>
      </c>
      <c r="D63" s="59" t="s">
        <v>357</v>
      </c>
      <c r="E63" s="145" t="s">
        <v>513</v>
      </c>
      <c r="F63" s="59" t="s">
        <v>353</v>
      </c>
      <c r="G63" s="145" t="s">
        <v>514</v>
      </c>
      <c r="H63" s="59"/>
      <c r="I63" s="59" t="s">
        <v>355</v>
      </c>
      <c r="J63" s="145" t="s">
        <v>515</v>
      </c>
    </row>
    <row r="64" s="135" customFormat="1" ht="42" customHeight="1" spans="1:10">
      <c r="A64" s="144"/>
      <c r="B64" s="59"/>
      <c r="C64" s="59" t="s">
        <v>350</v>
      </c>
      <c r="D64" s="59" t="s">
        <v>357</v>
      </c>
      <c r="E64" s="145" t="s">
        <v>516</v>
      </c>
      <c r="F64" s="59" t="s">
        <v>353</v>
      </c>
      <c r="G64" s="145" t="s">
        <v>474</v>
      </c>
      <c r="H64" s="59"/>
      <c r="I64" s="59" t="s">
        <v>355</v>
      </c>
      <c r="J64" s="145" t="s">
        <v>517</v>
      </c>
    </row>
    <row r="65" s="135" customFormat="1" ht="42" customHeight="1" spans="1:10">
      <c r="A65" s="144"/>
      <c r="B65" s="59"/>
      <c r="C65" s="59" t="s">
        <v>350</v>
      </c>
      <c r="D65" s="59" t="s">
        <v>357</v>
      </c>
      <c r="E65" s="145" t="s">
        <v>518</v>
      </c>
      <c r="F65" s="59" t="s">
        <v>353</v>
      </c>
      <c r="G65" s="145" t="s">
        <v>480</v>
      </c>
      <c r="H65" s="59"/>
      <c r="I65" s="59" t="s">
        <v>355</v>
      </c>
      <c r="J65" s="145" t="s">
        <v>519</v>
      </c>
    </row>
    <row r="66" s="135" customFormat="1" ht="42" customHeight="1" spans="1:10">
      <c r="A66" s="144"/>
      <c r="B66" s="59"/>
      <c r="C66" s="59" t="s">
        <v>350</v>
      </c>
      <c r="D66" s="59" t="s">
        <v>357</v>
      </c>
      <c r="E66" s="145" t="s">
        <v>482</v>
      </c>
      <c r="F66" s="59" t="s">
        <v>353</v>
      </c>
      <c r="G66" s="145" t="s">
        <v>474</v>
      </c>
      <c r="H66" s="59"/>
      <c r="I66" s="59" t="s">
        <v>355</v>
      </c>
      <c r="J66" s="145" t="s">
        <v>520</v>
      </c>
    </row>
    <row r="67" s="135" customFormat="1" ht="42" customHeight="1" spans="1:10">
      <c r="A67" s="144"/>
      <c r="B67" s="59"/>
      <c r="C67" s="59" t="s">
        <v>350</v>
      </c>
      <c r="D67" s="59" t="s">
        <v>357</v>
      </c>
      <c r="E67" s="145" t="s">
        <v>521</v>
      </c>
      <c r="F67" s="59" t="s">
        <v>353</v>
      </c>
      <c r="G67" s="145" t="s">
        <v>365</v>
      </c>
      <c r="H67" s="59" t="s">
        <v>361</v>
      </c>
      <c r="I67" s="59" t="s">
        <v>362</v>
      </c>
      <c r="J67" s="145" t="s">
        <v>522</v>
      </c>
    </row>
    <row r="68" s="135" customFormat="1" ht="42" customHeight="1" spans="1:10">
      <c r="A68" s="144"/>
      <c r="B68" s="59"/>
      <c r="C68" s="59" t="s">
        <v>350</v>
      </c>
      <c r="D68" s="59" t="s">
        <v>367</v>
      </c>
      <c r="E68" s="145" t="s">
        <v>523</v>
      </c>
      <c r="F68" s="59" t="s">
        <v>359</v>
      </c>
      <c r="G68" s="145" t="s">
        <v>393</v>
      </c>
      <c r="H68" s="59" t="s">
        <v>361</v>
      </c>
      <c r="I68" s="59" t="s">
        <v>362</v>
      </c>
      <c r="J68" s="145" t="s">
        <v>524</v>
      </c>
    </row>
    <row r="69" s="135" customFormat="1" ht="42" customHeight="1" spans="1:10">
      <c r="A69" s="144"/>
      <c r="B69" s="59"/>
      <c r="C69" s="59" t="s">
        <v>350</v>
      </c>
      <c r="D69" s="59" t="s">
        <v>367</v>
      </c>
      <c r="E69" s="145" t="s">
        <v>525</v>
      </c>
      <c r="F69" s="59" t="s">
        <v>359</v>
      </c>
      <c r="G69" s="145" t="s">
        <v>360</v>
      </c>
      <c r="H69" s="59" t="s">
        <v>361</v>
      </c>
      <c r="I69" s="59" t="s">
        <v>362</v>
      </c>
      <c r="J69" s="145" t="s">
        <v>526</v>
      </c>
    </row>
    <row r="70" s="135" customFormat="1" ht="42" customHeight="1" spans="1:10">
      <c r="A70" s="144"/>
      <c r="B70" s="59"/>
      <c r="C70" s="59" t="s">
        <v>371</v>
      </c>
      <c r="D70" s="59" t="s">
        <v>372</v>
      </c>
      <c r="E70" s="145" t="s">
        <v>490</v>
      </c>
      <c r="F70" s="59" t="s">
        <v>353</v>
      </c>
      <c r="G70" s="145" t="s">
        <v>491</v>
      </c>
      <c r="H70" s="59"/>
      <c r="I70" s="59" t="s">
        <v>355</v>
      </c>
      <c r="J70" s="145" t="s">
        <v>527</v>
      </c>
    </row>
    <row r="71" s="135" customFormat="1" ht="42" customHeight="1" spans="1:10">
      <c r="A71" s="144"/>
      <c r="B71" s="59"/>
      <c r="C71" s="59" t="s">
        <v>371</v>
      </c>
      <c r="D71" s="59" t="s">
        <v>372</v>
      </c>
      <c r="E71" s="145" t="s">
        <v>528</v>
      </c>
      <c r="F71" s="59" t="s">
        <v>353</v>
      </c>
      <c r="G71" s="145" t="s">
        <v>529</v>
      </c>
      <c r="H71" s="59"/>
      <c r="I71" s="59" t="s">
        <v>355</v>
      </c>
      <c r="J71" s="145" t="s">
        <v>530</v>
      </c>
    </row>
    <row r="72" s="135" customFormat="1" ht="42" customHeight="1" spans="1:10">
      <c r="A72" s="144"/>
      <c r="B72" s="59"/>
      <c r="C72" s="59" t="s">
        <v>371</v>
      </c>
      <c r="D72" s="59" t="s">
        <v>372</v>
      </c>
      <c r="E72" s="145" t="s">
        <v>531</v>
      </c>
      <c r="F72" s="59" t="s">
        <v>359</v>
      </c>
      <c r="G72" s="145" t="s">
        <v>360</v>
      </c>
      <c r="H72" s="59" t="s">
        <v>361</v>
      </c>
      <c r="I72" s="59" t="s">
        <v>362</v>
      </c>
      <c r="J72" s="145" t="s">
        <v>532</v>
      </c>
    </row>
    <row r="73" s="135" customFormat="1" ht="42" customHeight="1" spans="1:10">
      <c r="A73" s="144"/>
      <c r="B73" s="59"/>
      <c r="C73" s="59" t="s">
        <v>371</v>
      </c>
      <c r="D73" s="59" t="s">
        <v>372</v>
      </c>
      <c r="E73" s="145" t="s">
        <v>390</v>
      </c>
      <c r="F73" s="59" t="s">
        <v>359</v>
      </c>
      <c r="G73" s="145" t="s">
        <v>410</v>
      </c>
      <c r="H73" s="59" t="s">
        <v>361</v>
      </c>
      <c r="I73" s="59" t="s">
        <v>362</v>
      </c>
      <c r="J73" s="145" t="s">
        <v>533</v>
      </c>
    </row>
    <row r="74" s="135" customFormat="1" ht="42" customHeight="1" spans="1:10">
      <c r="A74" s="144"/>
      <c r="B74" s="59"/>
      <c r="C74" s="59" t="s">
        <v>378</v>
      </c>
      <c r="D74" s="59" t="s">
        <v>379</v>
      </c>
      <c r="E74" s="145" t="s">
        <v>496</v>
      </c>
      <c r="F74" s="59" t="s">
        <v>359</v>
      </c>
      <c r="G74" s="145" t="s">
        <v>497</v>
      </c>
      <c r="H74" s="59" t="s">
        <v>361</v>
      </c>
      <c r="I74" s="59" t="s">
        <v>355</v>
      </c>
      <c r="J74" s="145" t="s">
        <v>533</v>
      </c>
    </row>
    <row r="75" s="135" customFormat="1" ht="42" customHeight="1" spans="1:10">
      <c r="A75" s="144" t="s">
        <v>312</v>
      </c>
      <c r="B75" s="59" t="s">
        <v>534</v>
      </c>
      <c r="C75" s="59" t="s">
        <v>350</v>
      </c>
      <c r="D75" s="59" t="s">
        <v>351</v>
      </c>
      <c r="E75" s="145" t="s">
        <v>535</v>
      </c>
      <c r="F75" s="59" t="s">
        <v>353</v>
      </c>
      <c r="G75" s="145" t="s">
        <v>418</v>
      </c>
      <c r="H75" s="59" t="s">
        <v>415</v>
      </c>
      <c r="I75" s="59" t="s">
        <v>362</v>
      </c>
      <c r="J75" s="145" t="s">
        <v>536</v>
      </c>
    </row>
    <row r="76" s="135" customFormat="1" ht="42" customHeight="1" spans="1:10">
      <c r="A76" s="144"/>
      <c r="B76" s="59"/>
      <c r="C76" s="59" t="s">
        <v>350</v>
      </c>
      <c r="D76" s="59" t="s">
        <v>351</v>
      </c>
      <c r="E76" s="145" t="s">
        <v>537</v>
      </c>
      <c r="F76" s="59" t="s">
        <v>359</v>
      </c>
      <c r="G76" s="145" t="s">
        <v>538</v>
      </c>
      <c r="H76" s="59" t="s">
        <v>450</v>
      </c>
      <c r="I76" s="59" t="s">
        <v>362</v>
      </c>
      <c r="J76" s="145" t="s">
        <v>539</v>
      </c>
    </row>
    <row r="77" s="135" customFormat="1" ht="42" customHeight="1" spans="1:10">
      <c r="A77" s="144"/>
      <c r="B77" s="59"/>
      <c r="C77" s="59" t="s">
        <v>350</v>
      </c>
      <c r="D77" s="59" t="s">
        <v>351</v>
      </c>
      <c r="E77" s="145" t="s">
        <v>540</v>
      </c>
      <c r="F77" s="59" t="s">
        <v>359</v>
      </c>
      <c r="G77" s="145" t="s">
        <v>418</v>
      </c>
      <c r="H77" s="59" t="s">
        <v>415</v>
      </c>
      <c r="I77" s="59" t="s">
        <v>362</v>
      </c>
      <c r="J77" s="145" t="s">
        <v>541</v>
      </c>
    </row>
    <row r="78" s="135" customFormat="1" ht="42" customHeight="1" spans="1:10">
      <c r="A78" s="144"/>
      <c r="B78" s="59"/>
      <c r="C78" s="59" t="s">
        <v>350</v>
      </c>
      <c r="D78" s="59" t="s">
        <v>357</v>
      </c>
      <c r="E78" s="145" t="s">
        <v>542</v>
      </c>
      <c r="F78" s="59" t="s">
        <v>353</v>
      </c>
      <c r="G78" s="145" t="s">
        <v>365</v>
      </c>
      <c r="H78" s="59" t="s">
        <v>361</v>
      </c>
      <c r="I78" s="59" t="s">
        <v>362</v>
      </c>
      <c r="J78" s="145" t="s">
        <v>543</v>
      </c>
    </row>
    <row r="79" s="135" customFormat="1" ht="42" customHeight="1" spans="1:10">
      <c r="A79" s="144"/>
      <c r="B79" s="59"/>
      <c r="C79" s="59" t="s">
        <v>350</v>
      </c>
      <c r="D79" s="59" t="s">
        <v>357</v>
      </c>
      <c r="E79" s="145" t="s">
        <v>544</v>
      </c>
      <c r="F79" s="59" t="s">
        <v>353</v>
      </c>
      <c r="G79" s="145" t="s">
        <v>360</v>
      </c>
      <c r="H79" s="59" t="s">
        <v>361</v>
      </c>
      <c r="I79" s="59" t="s">
        <v>362</v>
      </c>
      <c r="J79" s="145" t="s">
        <v>545</v>
      </c>
    </row>
    <row r="80" s="135" customFormat="1" ht="42" customHeight="1" spans="1:10">
      <c r="A80" s="144"/>
      <c r="B80" s="59"/>
      <c r="C80" s="59" t="s">
        <v>350</v>
      </c>
      <c r="D80" s="59" t="s">
        <v>357</v>
      </c>
      <c r="E80" s="145" t="s">
        <v>546</v>
      </c>
      <c r="F80" s="59" t="s">
        <v>359</v>
      </c>
      <c r="G80" s="145" t="s">
        <v>547</v>
      </c>
      <c r="H80" s="59" t="s">
        <v>361</v>
      </c>
      <c r="I80" s="59" t="s">
        <v>362</v>
      </c>
      <c r="J80" s="145" t="s">
        <v>423</v>
      </c>
    </row>
    <row r="81" s="135" customFormat="1" ht="42" customHeight="1" spans="1:10">
      <c r="A81" s="144"/>
      <c r="B81" s="59"/>
      <c r="C81" s="59" t="s">
        <v>371</v>
      </c>
      <c r="D81" s="59" t="s">
        <v>372</v>
      </c>
      <c r="E81" s="145" t="s">
        <v>548</v>
      </c>
      <c r="F81" s="59" t="s">
        <v>359</v>
      </c>
      <c r="G81" s="145" t="s">
        <v>360</v>
      </c>
      <c r="H81" s="59" t="s">
        <v>361</v>
      </c>
      <c r="I81" s="59" t="s">
        <v>362</v>
      </c>
      <c r="J81" s="145" t="s">
        <v>549</v>
      </c>
    </row>
    <row r="82" s="135" customFormat="1" ht="42" customHeight="1" spans="1:10">
      <c r="A82" s="144"/>
      <c r="B82" s="59"/>
      <c r="C82" s="59" t="s">
        <v>378</v>
      </c>
      <c r="D82" s="59" t="s">
        <v>379</v>
      </c>
      <c r="E82" s="145" t="s">
        <v>550</v>
      </c>
      <c r="F82" s="59" t="s">
        <v>359</v>
      </c>
      <c r="G82" s="145" t="s">
        <v>360</v>
      </c>
      <c r="H82" s="59" t="s">
        <v>361</v>
      </c>
      <c r="I82" s="59" t="s">
        <v>362</v>
      </c>
      <c r="J82" s="145" t="s">
        <v>434</v>
      </c>
    </row>
    <row r="83" s="135" customFormat="1" ht="42" customHeight="1" spans="1:10">
      <c r="A83" s="144" t="s">
        <v>308</v>
      </c>
      <c r="B83" s="59" t="s">
        <v>551</v>
      </c>
      <c r="C83" s="59" t="s">
        <v>350</v>
      </c>
      <c r="D83" s="59" t="s">
        <v>351</v>
      </c>
      <c r="E83" s="145" t="s">
        <v>552</v>
      </c>
      <c r="F83" s="59" t="s">
        <v>359</v>
      </c>
      <c r="G83" s="145" t="s">
        <v>418</v>
      </c>
      <c r="H83" s="59" t="s">
        <v>553</v>
      </c>
      <c r="I83" s="59" t="s">
        <v>362</v>
      </c>
      <c r="J83" s="145" t="s">
        <v>554</v>
      </c>
    </row>
    <row r="84" s="135" customFormat="1" ht="42" customHeight="1" spans="1:10">
      <c r="A84" s="144"/>
      <c r="B84" s="59"/>
      <c r="C84" s="59" t="s">
        <v>350</v>
      </c>
      <c r="D84" s="59" t="s">
        <v>357</v>
      </c>
      <c r="E84" s="145" t="s">
        <v>555</v>
      </c>
      <c r="F84" s="59" t="s">
        <v>353</v>
      </c>
      <c r="G84" s="145" t="s">
        <v>556</v>
      </c>
      <c r="H84" s="59" t="s">
        <v>557</v>
      </c>
      <c r="I84" s="59" t="s">
        <v>362</v>
      </c>
      <c r="J84" s="145" t="s">
        <v>558</v>
      </c>
    </row>
    <row r="85" s="135" customFormat="1" ht="42" customHeight="1" spans="1:10">
      <c r="A85" s="144"/>
      <c r="B85" s="59"/>
      <c r="C85" s="59" t="s">
        <v>350</v>
      </c>
      <c r="D85" s="59" t="s">
        <v>357</v>
      </c>
      <c r="E85" s="145" t="s">
        <v>559</v>
      </c>
      <c r="F85" s="59" t="s">
        <v>359</v>
      </c>
      <c r="G85" s="145" t="s">
        <v>365</v>
      </c>
      <c r="H85" s="59" t="s">
        <v>361</v>
      </c>
      <c r="I85" s="59" t="s">
        <v>362</v>
      </c>
      <c r="J85" s="145" t="s">
        <v>560</v>
      </c>
    </row>
    <row r="86" s="135" customFormat="1" ht="42" customHeight="1" spans="1:10">
      <c r="A86" s="144"/>
      <c r="B86" s="59"/>
      <c r="C86" s="59" t="s">
        <v>371</v>
      </c>
      <c r="D86" s="59" t="s">
        <v>372</v>
      </c>
      <c r="E86" s="145" t="s">
        <v>390</v>
      </c>
      <c r="F86" s="59" t="s">
        <v>359</v>
      </c>
      <c r="G86" s="145" t="s">
        <v>393</v>
      </c>
      <c r="H86" s="59" t="s">
        <v>361</v>
      </c>
      <c r="I86" s="59" t="s">
        <v>362</v>
      </c>
      <c r="J86" s="145" t="s">
        <v>561</v>
      </c>
    </row>
    <row r="87" s="135" customFormat="1" ht="42" customHeight="1" spans="1:10">
      <c r="A87" s="144"/>
      <c r="B87" s="59"/>
      <c r="C87" s="59" t="s">
        <v>378</v>
      </c>
      <c r="D87" s="59" t="s">
        <v>379</v>
      </c>
      <c r="E87" s="145" t="s">
        <v>379</v>
      </c>
      <c r="F87" s="59" t="s">
        <v>353</v>
      </c>
      <c r="G87" s="145" t="s">
        <v>393</v>
      </c>
      <c r="H87" s="59" t="s">
        <v>361</v>
      </c>
      <c r="I87" s="59" t="s">
        <v>362</v>
      </c>
      <c r="J87" s="145" t="s">
        <v>562</v>
      </c>
    </row>
    <row r="88" s="135" customFormat="1" ht="42" customHeight="1" spans="1:10">
      <c r="A88" s="144" t="s">
        <v>327</v>
      </c>
      <c r="B88" s="59" t="s">
        <v>563</v>
      </c>
      <c r="C88" s="59" t="s">
        <v>350</v>
      </c>
      <c r="D88" s="59" t="s">
        <v>351</v>
      </c>
      <c r="E88" s="145" t="s">
        <v>564</v>
      </c>
      <c r="F88" s="59" t="s">
        <v>353</v>
      </c>
      <c r="G88" s="145" t="s">
        <v>565</v>
      </c>
      <c r="H88" s="59"/>
      <c r="I88" s="59" t="s">
        <v>355</v>
      </c>
      <c r="J88" s="145" t="s">
        <v>566</v>
      </c>
    </row>
    <row r="89" s="135" customFormat="1" ht="42" customHeight="1" spans="1:10">
      <c r="A89" s="144"/>
      <c r="B89" s="59"/>
      <c r="C89" s="59" t="s">
        <v>350</v>
      </c>
      <c r="D89" s="59" t="s">
        <v>357</v>
      </c>
      <c r="E89" s="145" t="s">
        <v>567</v>
      </c>
      <c r="F89" s="59" t="s">
        <v>353</v>
      </c>
      <c r="G89" s="145" t="s">
        <v>393</v>
      </c>
      <c r="H89" s="59" t="s">
        <v>440</v>
      </c>
      <c r="I89" s="59" t="s">
        <v>362</v>
      </c>
      <c r="J89" s="145" t="s">
        <v>568</v>
      </c>
    </row>
    <row r="90" s="135" customFormat="1" ht="42" customHeight="1" spans="1:10">
      <c r="A90" s="144"/>
      <c r="B90" s="59"/>
      <c r="C90" s="59" t="s">
        <v>350</v>
      </c>
      <c r="D90" s="59" t="s">
        <v>357</v>
      </c>
      <c r="E90" s="145" t="s">
        <v>569</v>
      </c>
      <c r="F90" s="59" t="s">
        <v>353</v>
      </c>
      <c r="G90" s="145" t="s">
        <v>365</v>
      </c>
      <c r="H90" s="59" t="s">
        <v>440</v>
      </c>
      <c r="I90" s="59" t="s">
        <v>362</v>
      </c>
      <c r="J90" s="145" t="s">
        <v>570</v>
      </c>
    </row>
    <row r="91" s="135" customFormat="1" ht="42" customHeight="1" spans="1:10">
      <c r="A91" s="144"/>
      <c r="B91" s="59"/>
      <c r="C91" s="59" t="s">
        <v>350</v>
      </c>
      <c r="D91" s="59" t="s">
        <v>357</v>
      </c>
      <c r="E91" s="145" t="s">
        <v>571</v>
      </c>
      <c r="F91" s="59" t="s">
        <v>353</v>
      </c>
      <c r="G91" s="145" t="s">
        <v>393</v>
      </c>
      <c r="H91" s="59" t="s">
        <v>440</v>
      </c>
      <c r="I91" s="59" t="s">
        <v>362</v>
      </c>
      <c r="J91" s="145" t="s">
        <v>572</v>
      </c>
    </row>
    <row r="92" s="135" customFormat="1" ht="42" customHeight="1" spans="1:10">
      <c r="A92" s="144"/>
      <c r="B92" s="59"/>
      <c r="C92" s="59" t="s">
        <v>350</v>
      </c>
      <c r="D92" s="59" t="s">
        <v>367</v>
      </c>
      <c r="E92" s="145" t="s">
        <v>573</v>
      </c>
      <c r="F92" s="59" t="s">
        <v>359</v>
      </c>
      <c r="G92" s="145" t="s">
        <v>393</v>
      </c>
      <c r="H92" s="59" t="s">
        <v>361</v>
      </c>
      <c r="I92" s="59" t="s">
        <v>362</v>
      </c>
      <c r="J92" s="145" t="s">
        <v>574</v>
      </c>
    </row>
    <row r="93" s="135" customFormat="1" ht="42" customHeight="1" spans="1:10">
      <c r="A93" s="144"/>
      <c r="B93" s="59"/>
      <c r="C93" s="59" t="s">
        <v>371</v>
      </c>
      <c r="D93" s="59" t="s">
        <v>372</v>
      </c>
      <c r="E93" s="145" t="s">
        <v>575</v>
      </c>
      <c r="F93" s="59" t="s">
        <v>353</v>
      </c>
      <c r="G93" s="145" t="s">
        <v>443</v>
      </c>
      <c r="H93" s="59"/>
      <c r="I93" s="59" t="s">
        <v>355</v>
      </c>
      <c r="J93" s="145" t="s">
        <v>576</v>
      </c>
    </row>
    <row r="94" s="135" customFormat="1" ht="42" customHeight="1" spans="1:10">
      <c r="A94" s="144"/>
      <c r="B94" s="59"/>
      <c r="C94" s="59" t="s">
        <v>378</v>
      </c>
      <c r="D94" s="59" t="s">
        <v>379</v>
      </c>
      <c r="E94" s="145" t="s">
        <v>379</v>
      </c>
      <c r="F94" s="59" t="s">
        <v>359</v>
      </c>
      <c r="G94" s="145" t="s">
        <v>393</v>
      </c>
      <c r="H94" s="59" t="s">
        <v>361</v>
      </c>
      <c r="I94" s="59" t="s">
        <v>362</v>
      </c>
      <c r="J94" s="145" t="s">
        <v>577</v>
      </c>
    </row>
    <row r="95" s="135" customFormat="1" ht="42" customHeight="1" spans="1:10">
      <c r="A95" s="144" t="s">
        <v>338</v>
      </c>
      <c r="B95" s="59" t="s">
        <v>578</v>
      </c>
      <c r="C95" s="59" t="s">
        <v>350</v>
      </c>
      <c r="D95" s="59" t="s">
        <v>351</v>
      </c>
      <c r="E95" s="145" t="s">
        <v>579</v>
      </c>
      <c r="F95" s="59" t="s">
        <v>359</v>
      </c>
      <c r="G95" s="145" t="s">
        <v>208</v>
      </c>
      <c r="H95" s="59" t="s">
        <v>415</v>
      </c>
      <c r="I95" s="59" t="s">
        <v>362</v>
      </c>
      <c r="J95" s="145" t="s">
        <v>580</v>
      </c>
    </row>
    <row r="96" s="135" customFormat="1" ht="42" customHeight="1" spans="1:10">
      <c r="A96" s="144"/>
      <c r="B96" s="59"/>
      <c r="C96" s="59" t="s">
        <v>350</v>
      </c>
      <c r="D96" s="59" t="s">
        <v>357</v>
      </c>
      <c r="E96" s="145" t="s">
        <v>581</v>
      </c>
      <c r="F96" s="59" t="s">
        <v>359</v>
      </c>
      <c r="G96" s="145" t="s">
        <v>582</v>
      </c>
      <c r="H96" s="59" t="s">
        <v>361</v>
      </c>
      <c r="I96" s="59" t="s">
        <v>362</v>
      </c>
      <c r="J96" s="145" t="s">
        <v>583</v>
      </c>
    </row>
    <row r="97" s="135" customFormat="1" ht="42" customHeight="1" spans="1:10">
      <c r="A97" s="144"/>
      <c r="B97" s="59"/>
      <c r="C97" s="59" t="s">
        <v>371</v>
      </c>
      <c r="D97" s="59" t="s">
        <v>372</v>
      </c>
      <c r="E97" s="145" t="s">
        <v>584</v>
      </c>
      <c r="F97" s="59" t="s">
        <v>359</v>
      </c>
      <c r="G97" s="145" t="s">
        <v>585</v>
      </c>
      <c r="H97" s="59" t="s">
        <v>385</v>
      </c>
      <c r="I97" s="59" t="s">
        <v>362</v>
      </c>
      <c r="J97" s="145" t="s">
        <v>586</v>
      </c>
    </row>
    <row r="98" s="135" customFormat="1" ht="42" customHeight="1" spans="1:10">
      <c r="A98" s="144"/>
      <c r="B98" s="59"/>
      <c r="C98" s="59" t="s">
        <v>378</v>
      </c>
      <c r="D98" s="59" t="s">
        <v>379</v>
      </c>
      <c r="E98" s="145" t="s">
        <v>587</v>
      </c>
      <c r="F98" s="59" t="s">
        <v>359</v>
      </c>
      <c r="G98" s="145" t="s">
        <v>410</v>
      </c>
      <c r="H98" s="59" t="s">
        <v>361</v>
      </c>
      <c r="I98" s="59" t="s">
        <v>362</v>
      </c>
      <c r="J98" s="145" t="s">
        <v>588</v>
      </c>
    </row>
    <row r="99" s="135" customFormat="1" ht="42" customHeight="1" spans="1:10">
      <c r="A99" s="144" t="s">
        <v>321</v>
      </c>
      <c r="B99" s="59" t="s">
        <v>589</v>
      </c>
      <c r="C99" s="59" t="s">
        <v>350</v>
      </c>
      <c r="D99" s="59" t="s">
        <v>351</v>
      </c>
      <c r="E99" s="145" t="s">
        <v>590</v>
      </c>
      <c r="F99" s="59" t="s">
        <v>353</v>
      </c>
      <c r="G99" s="145" t="s">
        <v>206</v>
      </c>
      <c r="H99" s="59" t="s">
        <v>397</v>
      </c>
      <c r="I99" s="59" t="s">
        <v>362</v>
      </c>
      <c r="J99" s="145" t="s">
        <v>591</v>
      </c>
    </row>
    <row r="100" s="135" customFormat="1" ht="42" customHeight="1" spans="1:10">
      <c r="A100" s="144"/>
      <c r="B100" s="59"/>
      <c r="C100" s="59" t="s">
        <v>350</v>
      </c>
      <c r="D100" s="59" t="s">
        <v>357</v>
      </c>
      <c r="E100" s="145" t="s">
        <v>592</v>
      </c>
      <c r="F100" s="59" t="s">
        <v>353</v>
      </c>
      <c r="G100" s="145" t="s">
        <v>593</v>
      </c>
      <c r="H100" s="59" t="s">
        <v>440</v>
      </c>
      <c r="I100" s="59" t="s">
        <v>362</v>
      </c>
      <c r="J100" s="145" t="s">
        <v>594</v>
      </c>
    </row>
    <row r="101" s="135" customFormat="1" ht="42" customHeight="1" spans="1:10">
      <c r="A101" s="144"/>
      <c r="B101" s="59"/>
      <c r="C101" s="59" t="s">
        <v>350</v>
      </c>
      <c r="D101" s="59" t="s">
        <v>357</v>
      </c>
      <c r="E101" s="145" t="s">
        <v>595</v>
      </c>
      <c r="F101" s="59" t="s">
        <v>353</v>
      </c>
      <c r="G101" s="145" t="s">
        <v>596</v>
      </c>
      <c r="H101" s="59" t="s">
        <v>440</v>
      </c>
      <c r="I101" s="59" t="s">
        <v>362</v>
      </c>
      <c r="J101" s="145" t="s">
        <v>594</v>
      </c>
    </row>
    <row r="102" s="135" customFormat="1" ht="42" customHeight="1" spans="1:10">
      <c r="A102" s="144"/>
      <c r="B102" s="59"/>
      <c r="C102" s="59" t="s">
        <v>350</v>
      </c>
      <c r="D102" s="59" t="s">
        <v>357</v>
      </c>
      <c r="E102" s="145" t="s">
        <v>597</v>
      </c>
      <c r="F102" s="59" t="s">
        <v>353</v>
      </c>
      <c r="G102" s="145" t="s">
        <v>593</v>
      </c>
      <c r="H102" s="59" t="s">
        <v>440</v>
      </c>
      <c r="I102" s="59" t="s">
        <v>362</v>
      </c>
      <c r="J102" s="145" t="s">
        <v>594</v>
      </c>
    </row>
    <row r="103" s="135" customFormat="1" ht="42" customHeight="1" spans="1:10">
      <c r="A103" s="144"/>
      <c r="B103" s="59"/>
      <c r="C103" s="59" t="s">
        <v>350</v>
      </c>
      <c r="D103" s="59" t="s">
        <v>357</v>
      </c>
      <c r="E103" s="145" t="s">
        <v>598</v>
      </c>
      <c r="F103" s="59" t="s">
        <v>353</v>
      </c>
      <c r="G103" s="145" t="s">
        <v>599</v>
      </c>
      <c r="H103" s="59" t="s">
        <v>440</v>
      </c>
      <c r="I103" s="59" t="s">
        <v>362</v>
      </c>
      <c r="J103" s="145" t="s">
        <v>594</v>
      </c>
    </row>
    <row r="104" s="135" customFormat="1" ht="42" customHeight="1" spans="1:10">
      <c r="A104" s="144"/>
      <c r="B104" s="59"/>
      <c r="C104" s="59" t="s">
        <v>371</v>
      </c>
      <c r="D104" s="59" t="s">
        <v>372</v>
      </c>
      <c r="E104" s="145" t="s">
        <v>600</v>
      </c>
      <c r="F104" s="59" t="s">
        <v>353</v>
      </c>
      <c r="G104" s="145" t="s">
        <v>443</v>
      </c>
      <c r="H104" s="59"/>
      <c r="I104" s="59" t="s">
        <v>355</v>
      </c>
      <c r="J104" s="145" t="s">
        <v>601</v>
      </c>
    </row>
    <row r="105" s="135" customFormat="1" ht="42" customHeight="1" spans="1:10">
      <c r="A105" s="144"/>
      <c r="B105" s="59"/>
      <c r="C105" s="59" t="s">
        <v>378</v>
      </c>
      <c r="D105" s="59" t="s">
        <v>379</v>
      </c>
      <c r="E105" s="145" t="s">
        <v>602</v>
      </c>
      <c r="F105" s="59" t="s">
        <v>359</v>
      </c>
      <c r="G105" s="145" t="s">
        <v>393</v>
      </c>
      <c r="H105" s="59" t="s">
        <v>361</v>
      </c>
      <c r="I105" s="59" t="s">
        <v>362</v>
      </c>
      <c r="J105" s="145" t="s">
        <v>603</v>
      </c>
    </row>
    <row r="106" s="135" customFormat="1" ht="42" customHeight="1" spans="1:10">
      <c r="A106" s="144" t="s">
        <v>323</v>
      </c>
      <c r="B106" s="59" t="s">
        <v>604</v>
      </c>
      <c r="C106" s="59" t="s">
        <v>350</v>
      </c>
      <c r="D106" s="59" t="s">
        <v>351</v>
      </c>
      <c r="E106" s="145" t="s">
        <v>605</v>
      </c>
      <c r="F106" s="59" t="s">
        <v>359</v>
      </c>
      <c r="G106" s="145" t="s">
        <v>538</v>
      </c>
      <c r="H106" s="59" t="s">
        <v>553</v>
      </c>
      <c r="I106" s="59" t="s">
        <v>362</v>
      </c>
      <c r="J106" s="145" t="s">
        <v>606</v>
      </c>
    </row>
    <row r="107" s="135" customFormat="1" ht="42" customHeight="1" spans="1:10">
      <c r="A107" s="144"/>
      <c r="B107" s="59"/>
      <c r="C107" s="59" t="s">
        <v>350</v>
      </c>
      <c r="D107" s="59" t="s">
        <v>351</v>
      </c>
      <c r="E107" s="145" t="s">
        <v>607</v>
      </c>
      <c r="F107" s="59" t="s">
        <v>359</v>
      </c>
      <c r="G107" s="145" t="s">
        <v>608</v>
      </c>
      <c r="H107" s="59" t="s">
        <v>397</v>
      </c>
      <c r="I107" s="59" t="s">
        <v>362</v>
      </c>
      <c r="J107" s="145" t="s">
        <v>609</v>
      </c>
    </row>
    <row r="108" s="135" customFormat="1" ht="42" customHeight="1" spans="1:10">
      <c r="A108" s="144"/>
      <c r="B108" s="59"/>
      <c r="C108" s="59" t="s">
        <v>350</v>
      </c>
      <c r="D108" s="59" t="s">
        <v>357</v>
      </c>
      <c r="E108" s="145" t="s">
        <v>610</v>
      </c>
      <c r="F108" s="59" t="s">
        <v>353</v>
      </c>
      <c r="G108" s="145" t="s">
        <v>611</v>
      </c>
      <c r="H108" s="59" t="s">
        <v>440</v>
      </c>
      <c r="I108" s="59" t="s">
        <v>362</v>
      </c>
      <c r="J108" s="145" t="s">
        <v>612</v>
      </c>
    </row>
    <row r="109" s="135" customFormat="1" ht="42" customHeight="1" spans="1:10">
      <c r="A109" s="144"/>
      <c r="B109" s="59"/>
      <c r="C109" s="59" t="s">
        <v>350</v>
      </c>
      <c r="D109" s="59" t="s">
        <v>357</v>
      </c>
      <c r="E109" s="145" t="s">
        <v>613</v>
      </c>
      <c r="F109" s="59" t="s">
        <v>353</v>
      </c>
      <c r="G109" s="145" t="s">
        <v>614</v>
      </c>
      <c r="H109" s="59" t="s">
        <v>440</v>
      </c>
      <c r="I109" s="59" t="s">
        <v>362</v>
      </c>
      <c r="J109" s="145" t="s">
        <v>615</v>
      </c>
    </row>
    <row r="110" s="135" customFormat="1" ht="42" customHeight="1" spans="1:10">
      <c r="A110" s="144"/>
      <c r="B110" s="59"/>
      <c r="C110" s="59" t="s">
        <v>350</v>
      </c>
      <c r="D110" s="59" t="s">
        <v>357</v>
      </c>
      <c r="E110" s="145" t="s">
        <v>616</v>
      </c>
      <c r="F110" s="59" t="s">
        <v>353</v>
      </c>
      <c r="G110" s="145" t="s">
        <v>617</v>
      </c>
      <c r="H110" s="59" t="s">
        <v>440</v>
      </c>
      <c r="I110" s="59" t="s">
        <v>362</v>
      </c>
      <c r="J110" s="145" t="s">
        <v>618</v>
      </c>
    </row>
    <row r="111" s="135" customFormat="1" ht="42" customHeight="1" spans="1:10">
      <c r="A111" s="144"/>
      <c r="B111" s="59"/>
      <c r="C111" s="59" t="s">
        <v>350</v>
      </c>
      <c r="D111" s="59" t="s">
        <v>357</v>
      </c>
      <c r="E111" s="145" t="s">
        <v>619</v>
      </c>
      <c r="F111" s="59" t="s">
        <v>353</v>
      </c>
      <c r="G111" s="145" t="s">
        <v>620</v>
      </c>
      <c r="H111" s="59" t="s">
        <v>440</v>
      </c>
      <c r="I111" s="59" t="s">
        <v>362</v>
      </c>
      <c r="J111" s="145" t="s">
        <v>621</v>
      </c>
    </row>
    <row r="112" s="135" customFormat="1" ht="42" customHeight="1" spans="1:10">
      <c r="A112" s="144"/>
      <c r="B112" s="59"/>
      <c r="C112" s="59" t="s">
        <v>371</v>
      </c>
      <c r="D112" s="59" t="s">
        <v>372</v>
      </c>
      <c r="E112" s="145" t="s">
        <v>622</v>
      </c>
      <c r="F112" s="59" t="s">
        <v>353</v>
      </c>
      <c r="G112" s="145" t="s">
        <v>623</v>
      </c>
      <c r="H112" s="59"/>
      <c r="I112" s="59" t="s">
        <v>355</v>
      </c>
      <c r="J112" s="145" t="s">
        <v>624</v>
      </c>
    </row>
    <row r="113" s="135" customFormat="1" ht="42" customHeight="1" spans="1:10">
      <c r="A113" s="144"/>
      <c r="B113" s="59"/>
      <c r="C113" s="59" t="s">
        <v>378</v>
      </c>
      <c r="D113" s="59" t="s">
        <v>379</v>
      </c>
      <c r="E113" s="145" t="s">
        <v>602</v>
      </c>
      <c r="F113" s="59" t="s">
        <v>359</v>
      </c>
      <c r="G113" s="145" t="s">
        <v>393</v>
      </c>
      <c r="H113" s="59" t="s">
        <v>361</v>
      </c>
      <c r="I113" s="59" t="s">
        <v>362</v>
      </c>
      <c r="J113" s="145" t="s">
        <v>625</v>
      </c>
    </row>
    <row r="114" s="135" customFormat="1" ht="42" customHeight="1" spans="1:10">
      <c r="A114" s="144" t="s">
        <v>325</v>
      </c>
      <c r="B114" s="59" t="s">
        <v>626</v>
      </c>
      <c r="C114" s="59" t="s">
        <v>350</v>
      </c>
      <c r="D114" s="59" t="s">
        <v>351</v>
      </c>
      <c r="E114" s="145" t="s">
        <v>627</v>
      </c>
      <c r="F114" s="59" t="s">
        <v>359</v>
      </c>
      <c r="G114" s="145" t="s">
        <v>628</v>
      </c>
      <c r="H114" s="59" t="s">
        <v>385</v>
      </c>
      <c r="I114" s="59" t="s">
        <v>362</v>
      </c>
      <c r="J114" s="145" t="s">
        <v>629</v>
      </c>
    </row>
    <row r="115" s="135" customFormat="1" ht="42" customHeight="1" spans="1:10">
      <c r="A115" s="144"/>
      <c r="B115" s="59"/>
      <c r="C115" s="59" t="s">
        <v>350</v>
      </c>
      <c r="D115" s="59" t="s">
        <v>357</v>
      </c>
      <c r="E115" s="145" t="s">
        <v>630</v>
      </c>
      <c r="F115" s="59" t="s">
        <v>359</v>
      </c>
      <c r="G115" s="145" t="s">
        <v>393</v>
      </c>
      <c r="H115" s="59" t="s">
        <v>361</v>
      </c>
      <c r="I115" s="59" t="s">
        <v>362</v>
      </c>
      <c r="J115" s="145" t="s">
        <v>631</v>
      </c>
    </row>
    <row r="116" s="135" customFormat="1" ht="42" customHeight="1" spans="1:10">
      <c r="A116" s="144"/>
      <c r="B116" s="59"/>
      <c r="C116" s="59" t="s">
        <v>350</v>
      </c>
      <c r="D116" s="59" t="s">
        <v>357</v>
      </c>
      <c r="E116" s="145" t="s">
        <v>632</v>
      </c>
      <c r="F116" s="59" t="s">
        <v>359</v>
      </c>
      <c r="G116" s="145" t="s">
        <v>365</v>
      </c>
      <c r="H116" s="59" t="s">
        <v>361</v>
      </c>
      <c r="I116" s="59" t="s">
        <v>362</v>
      </c>
      <c r="J116" s="145" t="s">
        <v>633</v>
      </c>
    </row>
    <row r="117" s="135" customFormat="1" ht="42" customHeight="1" spans="1:10">
      <c r="A117" s="144"/>
      <c r="B117" s="59"/>
      <c r="C117" s="59" t="s">
        <v>350</v>
      </c>
      <c r="D117" s="59" t="s">
        <v>367</v>
      </c>
      <c r="E117" s="145" t="s">
        <v>634</v>
      </c>
      <c r="F117" s="59" t="s">
        <v>359</v>
      </c>
      <c r="G117" s="145" t="s">
        <v>360</v>
      </c>
      <c r="H117" s="59" t="s">
        <v>361</v>
      </c>
      <c r="I117" s="59" t="s">
        <v>362</v>
      </c>
      <c r="J117" s="145" t="s">
        <v>635</v>
      </c>
    </row>
    <row r="118" s="135" customFormat="1" ht="42" customHeight="1" spans="1:10">
      <c r="A118" s="144"/>
      <c r="B118" s="59"/>
      <c r="C118" s="59" t="s">
        <v>350</v>
      </c>
      <c r="D118" s="59" t="s">
        <v>367</v>
      </c>
      <c r="E118" s="145" t="s">
        <v>630</v>
      </c>
      <c r="F118" s="59" t="s">
        <v>359</v>
      </c>
      <c r="G118" s="145" t="s">
        <v>365</v>
      </c>
      <c r="H118" s="59" t="s">
        <v>361</v>
      </c>
      <c r="I118" s="59" t="s">
        <v>362</v>
      </c>
      <c r="J118" s="145" t="s">
        <v>636</v>
      </c>
    </row>
    <row r="119" s="135" customFormat="1" ht="42" customHeight="1" spans="1:10">
      <c r="A119" s="144"/>
      <c r="B119" s="59"/>
      <c r="C119" s="59" t="s">
        <v>371</v>
      </c>
      <c r="D119" s="59" t="s">
        <v>637</v>
      </c>
      <c r="E119" s="145" t="s">
        <v>638</v>
      </c>
      <c r="F119" s="59" t="s">
        <v>353</v>
      </c>
      <c r="G119" s="145" t="s">
        <v>639</v>
      </c>
      <c r="H119" s="59"/>
      <c r="I119" s="59" t="s">
        <v>355</v>
      </c>
      <c r="J119" s="145" t="s">
        <v>640</v>
      </c>
    </row>
    <row r="120" s="135" customFormat="1" ht="42" customHeight="1" spans="1:10">
      <c r="A120" s="144"/>
      <c r="B120" s="59"/>
      <c r="C120" s="59" t="s">
        <v>371</v>
      </c>
      <c r="D120" s="59" t="s">
        <v>372</v>
      </c>
      <c r="E120" s="145" t="s">
        <v>641</v>
      </c>
      <c r="F120" s="59" t="s">
        <v>359</v>
      </c>
      <c r="G120" s="145" t="s">
        <v>393</v>
      </c>
      <c r="H120" s="59" t="s">
        <v>361</v>
      </c>
      <c r="I120" s="59" t="s">
        <v>362</v>
      </c>
      <c r="J120" s="145" t="s">
        <v>642</v>
      </c>
    </row>
    <row r="121" s="135" customFormat="1" ht="42" customHeight="1" spans="1:10">
      <c r="A121" s="144"/>
      <c r="B121" s="59"/>
      <c r="C121" s="59" t="s">
        <v>371</v>
      </c>
      <c r="D121" s="59" t="s">
        <v>372</v>
      </c>
      <c r="E121" s="145" t="s">
        <v>643</v>
      </c>
      <c r="F121" s="59" t="s">
        <v>353</v>
      </c>
      <c r="G121" s="145" t="s">
        <v>644</v>
      </c>
      <c r="H121" s="59"/>
      <c r="I121" s="59" t="s">
        <v>355</v>
      </c>
      <c r="J121" s="145" t="s">
        <v>645</v>
      </c>
    </row>
    <row r="122" s="135" customFormat="1" ht="42" customHeight="1" spans="1:10">
      <c r="A122" s="144"/>
      <c r="B122" s="59"/>
      <c r="C122" s="59" t="s">
        <v>371</v>
      </c>
      <c r="D122" s="59" t="s">
        <v>372</v>
      </c>
      <c r="E122" s="145" t="s">
        <v>646</v>
      </c>
      <c r="F122" s="59" t="s">
        <v>353</v>
      </c>
      <c r="G122" s="145" t="s">
        <v>644</v>
      </c>
      <c r="H122" s="59"/>
      <c r="I122" s="59" t="s">
        <v>355</v>
      </c>
      <c r="J122" s="145" t="s">
        <v>647</v>
      </c>
    </row>
    <row r="123" s="135" customFormat="1" ht="42" customHeight="1" spans="1:10">
      <c r="A123" s="144"/>
      <c r="B123" s="59"/>
      <c r="C123" s="59" t="s">
        <v>371</v>
      </c>
      <c r="D123" s="59" t="s">
        <v>372</v>
      </c>
      <c r="E123" s="145" t="s">
        <v>648</v>
      </c>
      <c r="F123" s="59" t="s">
        <v>359</v>
      </c>
      <c r="G123" s="145" t="s">
        <v>393</v>
      </c>
      <c r="H123" s="59" t="s">
        <v>361</v>
      </c>
      <c r="I123" s="59" t="s">
        <v>362</v>
      </c>
      <c r="J123" s="145" t="s">
        <v>649</v>
      </c>
    </row>
    <row r="124" s="135" customFormat="1" ht="42" customHeight="1" spans="1:10">
      <c r="A124" s="144"/>
      <c r="B124" s="59"/>
      <c r="C124" s="59" t="s">
        <v>371</v>
      </c>
      <c r="D124" s="59" t="s">
        <v>372</v>
      </c>
      <c r="E124" s="145" t="s">
        <v>650</v>
      </c>
      <c r="F124" s="59" t="s">
        <v>359</v>
      </c>
      <c r="G124" s="145" t="s">
        <v>393</v>
      </c>
      <c r="H124" s="59" t="s">
        <v>361</v>
      </c>
      <c r="I124" s="59" t="s">
        <v>362</v>
      </c>
      <c r="J124" s="145" t="s">
        <v>651</v>
      </c>
    </row>
    <row r="125" s="135" customFormat="1" ht="42" customHeight="1" spans="1:10">
      <c r="A125" s="144"/>
      <c r="B125" s="59"/>
      <c r="C125" s="59" t="s">
        <v>371</v>
      </c>
      <c r="D125" s="59" t="s">
        <v>372</v>
      </c>
      <c r="E125" s="145" t="s">
        <v>652</v>
      </c>
      <c r="F125" s="59" t="s">
        <v>359</v>
      </c>
      <c r="G125" s="145" t="s">
        <v>365</v>
      </c>
      <c r="H125" s="59" t="s">
        <v>361</v>
      </c>
      <c r="I125" s="59" t="s">
        <v>362</v>
      </c>
      <c r="J125" s="145" t="s">
        <v>653</v>
      </c>
    </row>
    <row r="126" s="135" customFormat="1" ht="42" customHeight="1" spans="1:10">
      <c r="A126" s="144"/>
      <c r="B126" s="59"/>
      <c r="C126" s="59" t="s">
        <v>371</v>
      </c>
      <c r="D126" s="59" t="s">
        <v>372</v>
      </c>
      <c r="E126" s="145" t="s">
        <v>654</v>
      </c>
      <c r="F126" s="59" t="s">
        <v>353</v>
      </c>
      <c r="G126" s="145" t="s">
        <v>365</v>
      </c>
      <c r="H126" s="59" t="s">
        <v>361</v>
      </c>
      <c r="I126" s="59" t="s">
        <v>362</v>
      </c>
      <c r="J126" s="145" t="s">
        <v>655</v>
      </c>
    </row>
    <row r="127" s="135" customFormat="1" ht="42" customHeight="1" spans="1:10">
      <c r="A127" s="144"/>
      <c r="B127" s="59"/>
      <c r="C127" s="59" t="s">
        <v>371</v>
      </c>
      <c r="D127" s="59" t="s">
        <v>372</v>
      </c>
      <c r="E127" s="145" t="s">
        <v>656</v>
      </c>
      <c r="F127" s="59" t="s">
        <v>353</v>
      </c>
      <c r="G127" s="145" t="s">
        <v>365</v>
      </c>
      <c r="H127" s="59" t="s">
        <v>361</v>
      </c>
      <c r="I127" s="59" t="s">
        <v>362</v>
      </c>
      <c r="J127" s="145" t="s">
        <v>657</v>
      </c>
    </row>
    <row r="128" s="135" customFormat="1" ht="42" customHeight="1" spans="1:10">
      <c r="A128" s="144"/>
      <c r="B128" s="59"/>
      <c r="C128" s="59" t="s">
        <v>371</v>
      </c>
      <c r="D128" s="59" t="s">
        <v>658</v>
      </c>
      <c r="E128" s="145" t="s">
        <v>659</v>
      </c>
      <c r="F128" s="59" t="s">
        <v>359</v>
      </c>
      <c r="G128" s="145" t="s">
        <v>660</v>
      </c>
      <c r="H128" s="59" t="s">
        <v>361</v>
      </c>
      <c r="I128" s="59" t="s">
        <v>362</v>
      </c>
      <c r="J128" s="145" t="s">
        <v>661</v>
      </c>
    </row>
    <row r="129" s="135" customFormat="1" ht="42" customHeight="1" spans="1:10">
      <c r="A129" s="144"/>
      <c r="B129" s="59"/>
      <c r="C129" s="59" t="s">
        <v>371</v>
      </c>
      <c r="D129" s="59" t="s">
        <v>658</v>
      </c>
      <c r="E129" s="145" t="s">
        <v>662</v>
      </c>
      <c r="F129" s="59" t="s">
        <v>353</v>
      </c>
      <c r="G129" s="145" t="s">
        <v>639</v>
      </c>
      <c r="H129" s="59"/>
      <c r="I129" s="59" t="s">
        <v>355</v>
      </c>
      <c r="J129" s="145" t="s">
        <v>663</v>
      </c>
    </row>
    <row r="130" s="135" customFormat="1" ht="42" customHeight="1" spans="1:10">
      <c r="A130" s="144"/>
      <c r="B130" s="59"/>
      <c r="C130" s="59" t="s">
        <v>371</v>
      </c>
      <c r="D130" s="59" t="s">
        <v>664</v>
      </c>
      <c r="E130" s="145" t="s">
        <v>665</v>
      </c>
      <c r="F130" s="59" t="s">
        <v>353</v>
      </c>
      <c r="G130" s="145" t="s">
        <v>666</v>
      </c>
      <c r="H130" s="59"/>
      <c r="I130" s="59" t="s">
        <v>355</v>
      </c>
      <c r="J130" s="145" t="s">
        <v>667</v>
      </c>
    </row>
    <row r="131" s="135" customFormat="1" ht="42" customHeight="1" spans="1:10">
      <c r="A131" s="144"/>
      <c r="B131" s="59"/>
      <c r="C131" s="59" t="s">
        <v>378</v>
      </c>
      <c r="D131" s="59" t="s">
        <v>379</v>
      </c>
      <c r="E131" s="145" t="s">
        <v>668</v>
      </c>
      <c r="F131" s="59" t="s">
        <v>359</v>
      </c>
      <c r="G131" s="145" t="s">
        <v>393</v>
      </c>
      <c r="H131" s="59" t="s">
        <v>361</v>
      </c>
      <c r="I131" s="59" t="s">
        <v>362</v>
      </c>
      <c r="J131" s="145" t="s">
        <v>669</v>
      </c>
    </row>
    <row r="132" s="135" customFormat="1" ht="42" customHeight="1" spans="1:10">
      <c r="A132" s="144"/>
      <c r="B132" s="59"/>
      <c r="C132" s="59" t="s">
        <v>378</v>
      </c>
      <c r="D132" s="59" t="s">
        <v>379</v>
      </c>
      <c r="E132" s="145" t="s">
        <v>670</v>
      </c>
      <c r="F132" s="59" t="s">
        <v>359</v>
      </c>
      <c r="G132" s="145" t="s">
        <v>360</v>
      </c>
      <c r="H132" s="59" t="s">
        <v>361</v>
      </c>
      <c r="I132" s="59" t="s">
        <v>362</v>
      </c>
      <c r="J132" s="145" t="s">
        <v>671</v>
      </c>
    </row>
    <row r="133" s="135" customFormat="1" ht="42" customHeight="1" spans="1:10">
      <c r="A133" s="144"/>
      <c r="B133" s="59"/>
      <c r="C133" s="59" t="s">
        <v>378</v>
      </c>
      <c r="D133" s="59" t="s">
        <v>379</v>
      </c>
      <c r="E133" s="145" t="s">
        <v>672</v>
      </c>
      <c r="F133" s="59" t="s">
        <v>359</v>
      </c>
      <c r="G133" s="145" t="s">
        <v>393</v>
      </c>
      <c r="H133" s="59" t="s">
        <v>361</v>
      </c>
      <c r="I133" s="59" t="s">
        <v>362</v>
      </c>
      <c r="J133" s="145" t="s">
        <v>673</v>
      </c>
    </row>
    <row r="134" s="135" customFormat="1" ht="42" customHeight="1" spans="1:10">
      <c r="A134" s="144"/>
      <c r="B134" s="59"/>
      <c r="C134" s="59" t="s">
        <v>431</v>
      </c>
      <c r="D134" s="59" t="s">
        <v>432</v>
      </c>
      <c r="E134" s="145" t="s">
        <v>674</v>
      </c>
      <c r="F134" s="59" t="s">
        <v>353</v>
      </c>
      <c r="G134" s="145" t="s">
        <v>675</v>
      </c>
      <c r="H134" s="59" t="s">
        <v>427</v>
      </c>
      <c r="I134" s="59" t="s">
        <v>362</v>
      </c>
      <c r="J134" s="145" t="s">
        <v>676</v>
      </c>
    </row>
  </sheetData>
  <mergeCells count="32">
    <mergeCell ref="A2:J2"/>
    <mergeCell ref="A3:H3"/>
    <mergeCell ref="A6:A12"/>
    <mergeCell ref="A13:A16"/>
    <mergeCell ref="A17:A23"/>
    <mergeCell ref="A24:A30"/>
    <mergeCell ref="A31:A34"/>
    <mergeCell ref="A35:A39"/>
    <mergeCell ref="A40:A56"/>
    <mergeCell ref="A57:A74"/>
    <mergeCell ref="A75:A82"/>
    <mergeCell ref="A83:A87"/>
    <mergeCell ref="A88:A94"/>
    <mergeCell ref="A95:A98"/>
    <mergeCell ref="A99:A105"/>
    <mergeCell ref="A106:A113"/>
    <mergeCell ref="A114:A134"/>
    <mergeCell ref="B6:B12"/>
    <mergeCell ref="B13:B16"/>
    <mergeCell ref="B17:B23"/>
    <mergeCell ref="B24:B30"/>
    <mergeCell ref="B31:B34"/>
    <mergeCell ref="B35:B39"/>
    <mergeCell ref="B40:B56"/>
    <mergeCell ref="B57:B74"/>
    <mergeCell ref="B75:B82"/>
    <mergeCell ref="B83:B87"/>
    <mergeCell ref="B88:B94"/>
    <mergeCell ref="B95:B98"/>
    <mergeCell ref="B99:B105"/>
    <mergeCell ref="B106:B113"/>
    <mergeCell ref="B114:B134"/>
  </mergeCells>
  <printOptions horizontalCentered="1"/>
  <pageMargins left="0.96" right="0.96" top="0.72" bottom="0.72" header="0" footer="0"/>
  <pageSetup paperSize="9" scale="6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县对下转移支付预算表09-1</vt:lpstr>
      <vt:lpstr>县对下转移支付绩效目标表09-2</vt:lpstr>
      <vt:lpstr>新增资产配置表10</vt:lpstr>
      <vt:lpstr>上级转移支付补助项目支出预算表11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零摄氏度</cp:lastModifiedBy>
  <dcterms:created xsi:type="dcterms:W3CDTF">2025-02-06T07:09:00Z</dcterms:created>
  <dcterms:modified xsi:type="dcterms:W3CDTF">2026-03-11T03:17:58Z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158309C54D134B92A566423971F1E960_13</vt:lpwstr>
  </property>
  <property fmtid="{D5CDD505-2E9C-101B-9397-08002B2CF9AE}" pid="3" name="KSOProductBuildVer">
    <vt:lpwstr>2052-12.1.0.17145</vt:lpwstr>
  </property>
</Properties>
</file>