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9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<sst xmlns="http://schemas.openxmlformats.org/spreadsheetml/2006/main" count="2041" uniqueCount="652">
  <si>
    <t>预算01-1表</t>
  </si>
  <si>
    <t>单位名称：寻甸回族彝族自治县农业农村局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</si>
  <si>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</si>
  <si>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</si>
  <si>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</si>
  <si>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</si>
  <si>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</si>
  <si>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</si>
  <si>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</si>
  <si>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</si>
  <si>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</si>
  <si>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</si>
  <si>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</si>
  <si>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</si>
  <si>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</si>
  <si>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</si>
  <si>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</si>
  <si>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</si>
  <si>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</si>
  <si>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</si>
  <si>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</si>
  <si>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</si>
  <si>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</si>
  <si>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</si>
  <si>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</si>
  <si>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</si>
  <si>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</si>
  <si>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</si>
  <si>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</si>
  <si>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</si>
  <si>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</si>
  <si>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</si>
  <si>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</si>
  <si>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</si>
  <si>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</si>
  <si>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</si>
  <si>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</si>
  <si>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</si>
  <si>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</si>
  <si>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</si>
  <si>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</si>
  <si>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</si>
  <si>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</si>
  <si>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</si>
  <si>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</si>
  <si>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</si>
  <si>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</si>
  <si>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</si>
  <si>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</si>
  <si>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</si>
  <si>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</si>
  <si>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</si>
  <si>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</si>
  <si>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</si>
  <si>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</si>
  <si>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</si>
  <si>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</si>
  <si>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</si>
  <si>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</si>
  <si>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</si>
  <si>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</si>
  <si>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</si>
  <si>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</si>
  <si>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</si>
  <si>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</si>
  <si>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</si>
  <si>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</si>
  <si>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</si>
  <si>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</si>
  <si>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</si>
  <si>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125001</t>
  </si>
  <si>
    <t>寻甸回族彝族自治县农业农村局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</si>
  <si>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</si>
  <si>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</si>
  <si>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</si>
  <si>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</si>
  <si>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</si>
  <si>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</si>
  <si>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</si>
  <si>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</si>
  <si>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</si>
  <si>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</si>
  <si>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</si>
  <si>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</si>
  <si>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</si>
  <si>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7</t>
  </si>
  <si>
    <t>8</t>
  </si>
  <si>
    <t>9</t>
  </si>
  <si>
    <t>10</t>
  </si>
  <si>
    <t>11</t>
  </si>
  <si>
    <t>12</t>
  </si>
  <si>
    <t>13</t>
  </si>
  <si>
    <t>14</t>
  </si>
  <si>
    <t>15</t>
  </si>
  <si>
    <t>201</t>
  </si>
  <si>
    <t>一般公共服务支出</t>
  </si>
  <si>
    <t>20132</t>
  </si>
  <si>
    <t>组织事务</t>
  </si>
  <si>
    <t>2013201</t>
  </si>
  <si>
    <t>行政运行</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</si>
  <si>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</si>
  <si>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</si>
  <si>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</si>
  <si>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</si>
  <si>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</si>
  <si>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</si>
  <si>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</si>
  <si>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</si>
  <si>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</si>
  <si>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</si>
  <si>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</si>
  <si>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</si>
  <si>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</si>
  <si>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</si>
  <si>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</si>
  <si>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</si>
  <si>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</si>
  <si>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</si>
  <si>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</si>
  <si>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</si>
  <si>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</si>
  <si>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</si>
  <si>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</si>
  <si>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</si>
  <si>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</si>
  <si>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</si>
  <si>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</si>
  <si>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</si>
  <si>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21301</t>
  </si>
  <si>
    <t>农业农村</t>
  </si>
  <si>
    <t>2130101</t>
  </si>
  <si>
    <t>2130108</t>
  </si>
  <si>
    <t>病虫害控制</t>
  </si>
  <si>
    <t>2130109</t>
  </si>
  <si>
    <t>农产品质量安全</t>
  </si>
  <si>
    <t>2130122</t>
  </si>
  <si>
    <t>农业生产发展</t>
  </si>
  <si>
    <t>2130124</t>
  </si>
  <si>
    <t>农村合作经济</t>
  </si>
  <si>
    <t>2130135</t>
  </si>
  <si>
    <t>农业生态资源保护</t>
  </si>
  <si>
    <t>2130153</t>
  </si>
  <si>
    <t>耕地建设与利用</t>
  </si>
  <si>
    <t>21305</t>
  </si>
  <si>
    <t>巩固脱贫攻坚成果衔接乡村振兴</t>
  </si>
  <si>
    <t>2130505</t>
  </si>
  <si>
    <t>生产发展</t>
  </si>
  <si>
    <t>21308</t>
  </si>
  <si>
    <t>普惠金融发展支出</t>
  </si>
  <si>
    <t>2130803</t>
  </si>
  <si>
    <t>农业保险保费补贴</t>
  </si>
  <si>
    <t>21398</t>
  </si>
  <si>
    <t>超长期特别国债安排的支出</t>
  </si>
  <si>
    <t>2139801</t>
  </si>
  <si>
    <t>农业农村支出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</si>
  <si>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</si>
  <si>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</si>
  <si>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</si>
  <si>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</si>
  <si>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</si>
  <si>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</si>
  <si>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</si>
  <si>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</si>
  <si>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</si>
  <si>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</si>
  <si>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</si>
  <si>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</si>
  <si>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</si>
  <si>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</si>
  <si>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</si>
  <si>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</si>
  <si>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</si>
  <si>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</si>
  <si>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</si>
  <si>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</si>
  <si>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</si>
  <si>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</si>
  <si>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</si>
  <si>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</si>
  <si>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</si>
  <si>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</si>
  <si>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</si>
  <si>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</si>
  <si>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</si>
  <si>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</si>
  <si>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</si>
  <si>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</si>
  <si>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</si>
  <si>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</si>
  <si>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</si>
  <si>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</si>
  <si>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</si>
  <si>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</si>
  <si>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</si>
  <si>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</si>
  <si>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</si>
  <si>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</si>
  <si>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</si>
  <si>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</si>
  <si>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</si>
  <si>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4</t>
  </si>
  <si>
    <t>5</t>
  </si>
  <si>
    <t>6</t>
  </si>
  <si>
    <t>2130106</t>
  </si>
  <si>
    <t>科技转化与推广服务</t>
  </si>
  <si>
    <t>2130199</t>
  </si>
  <si>
    <t>其他农业农村支出</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</si>
  <si>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</si>
  <si>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</si>
  <si>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</si>
  <si>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</si>
  <si>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</si>
  <si>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</si>
  <si>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</si>
  <si>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</si>
  <si>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</si>
  <si>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</si>
  <si>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</si>
  <si>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</si>
  <si>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</si>
  <si>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</si>
  <si>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</si>
  <si>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</si>
  <si>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</si>
  <si>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</si>
  <si>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</si>
  <si>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</si>
  <si>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</si>
  <si>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</si>
  <si>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</si>
  <si>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</si>
  <si>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</si>
  <si>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</si>
  <si>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</si>
  <si>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530129210000000004887</t>
  </si>
  <si>
    <t>行政人员支出工资</t>
  </si>
  <si>
    <t>30101</t>
  </si>
  <si>
    <t>基本工资</t>
  </si>
  <si>
    <t>30102</t>
  </si>
  <si>
    <t>津贴补贴</t>
  </si>
  <si>
    <t>30103</t>
  </si>
  <si>
    <t>奖金</t>
  </si>
  <si>
    <t>530129210000000004888</t>
  </si>
  <si>
    <t>事业人员支出工资</t>
  </si>
  <si>
    <t>30107</t>
  </si>
  <si>
    <t>绩效工资</t>
  </si>
  <si>
    <t>530129210000000004889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</si>
  <si>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</si>
  <si>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</si>
  <si>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</si>
  <si>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</si>
  <si>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</si>
  <si>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</si>
  <si>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</si>
  <si>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</si>
  <si>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</si>
  <si>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</si>
  <si>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</si>
  <si>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530129210000000004890</t>
  </si>
  <si>
    <t>30113</t>
  </si>
  <si>
    <t>530129210000000004892</t>
  </si>
  <si>
    <t>公车购置及运维费</t>
  </si>
  <si>
    <t>30231</t>
  </si>
  <si>
    <t>公务用车运行维护费</t>
  </si>
  <si>
    <t>530129210000000004893</t>
  </si>
  <si>
    <t>30217</t>
  </si>
  <si>
    <t>530129210000000004894</t>
  </si>
  <si>
    <t>公务交通补贴</t>
  </si>
  <si>
    <t>30239</t>
  </si>
  <si>
    <t>其他交通费用</t>
  </si>
  <si>
    <t>530129210000000004895</t>
  </si>
  <si>
    <t>工会经费</t>
  </si>
  <si>
    <t>30228</t>
  </si>
  <si>
    <t>530129210000000004896</t>
  </si>
  <si>
    <t>一般公用经费支出</t>
  </si>
  <si>
    <t>30201</t>
  </si>
  <si>
    <t>办公费</t>
  </si>
  <si>
    <t>30205</t>
  </si>
  <si>
    <t>水费</t>
  </si>
  <si>
    <t>30206</t>
  </si>
  <si>
    <t>电费</t>
  </si>
  <si>
    <t>30207</t>
  </si>
  <si>
    <t>邮电费</t>
  </si>
  <si>
    <t>30211</t>
  </si>
  <si>
    <t>差旅费</t>
  </si>
  <si>
    <t>30215</t>
  </si>
  <si>
    <t>会议费</t>
  </si>
  <si>
    <t>30216</t>
  </si>
  <si>
    <t>培训费</t>
  </si>
  <si>
    <t>30226</t>
  </si>
  <si>
    <t>劳务费</t>
  </si>
  <si>
    <t>30299</t>
  </si>
  <si>
    <t>其他商品和服务支出</t>
  </si>
  <si>
    <t>530129231100001381118</t>
  </si>
  <si>
    <t>其他财政补助人员生活补助</t>
  </si>
  <si>
    <t>30305</t>
  </si>
  <si>
    <t>生活补助</t>
  </si>
  <si>
    <t>530129231100001381132</t>
  </si>
  <si>
    <t>行政人员绩效奖励</t>
  </si>
  <si>
    <t>530129231100001381133</t>
  </si>
  <si>
    <t>事业人员绩效奖励</t>
  </si>
  <si>
    <t>530129261100005136946</t>
  </si>
  <si>
    <t>其他特殊商品服务支出</t>
  </si>
  <si>
    <t>预算05-1表</t>
  </si>
  <si>
    <t>项目分类</t>
  </si>
  <si>
    <t>项目单位</t>
  </si>
  <si>
    <t>经济科目编码</t>
  </si>
  <si>
    <t>经济科目名称</t>
  </si>
  <si>
    <t>本年拨款</t>
  </si>
  <si>
    <t>其中：本次下达</t>
  </si>
  <si>
    <t>对个人和家庭的补助</t>
  </si>
  <si>
    <t>530129261100005137046</t>
  </si>
  <si>
    <t>遗属补助经费</t>
  </si>
  <si>
    <t>530129261100005137137</t>
  </si>
  <si>
    <t>丧葬补助及一次性抚恤资金</t>
  </si>
  <si>
    <t>30304</t>
  </si>
  <si>
    <t>抚恤金</t>
  </si>
  <si>
    <t>专项业务类</t>
  </si>
  <si>
    <t>530129210000000001097</t>
  </si>
  <si>
    <t>农作物重大病虫害防控专项资金</t>
  </si>
  <si>
    <t>30218</t>
  </si>
  <si>
    <t>专用材料费</t>
  </si>
  <si>
    <t>530129210000000001108</t>
  </si>
  <si>
    <t>重大动物疫病防控专项经费</t>
  </si>
  <si>
    <t>530129210000000001117</t>
  </si>
  <si>
    <t>农村土地承包经营纠纷调解仲裁项目专项资金</t>
  </si>
  <si>
    <t>530129210000000001120</t>
  </si>
  <si>
    <t>农经统计年报项目专项资金</t>
  </si>
  <si>
    <t>530129210000000001142</t>
  </si>
  <si>
    <t>农产品质量安全项目专项资金</t>
  </si>
  <si>
    <t>530129210000000001144</t>
  </si>
  <si>
    <t>“三品一标”申报和监管项目专项资金</t>
  </si>
  <si>
    <t>530129210000000003018</t>
  </si>
  <si>
    <t>解决农村宅基地管理工作专项经费</t>
  </si>
  <si>
    <t>530129221100000419688</t>
  </si>
  <si>
    <t>中央政策性种植业保险专项资金</t>
  </si>
  <si>
    <t>30227</t>
  </si>
  <si>
    <t>委托业务费</t>
  </si>
  <si>
    <t>530129221100000423905</t>
  </si>
  <si>
    <t>中央政策性畜牧业保险专项资金</t>
  </si>
  <si>
    <t>530129221100000423962</t>
  </si>
  <si>
    <t>昆明市地方特色（肉牛收入）保险专项资金</t>
  </si>
  <si>
    <t>530129251100004362228</t>
  </si>
  <si>
    <t>昆财农[2025]52号下寻财农[2025]57号2025年市级高标准农田建后管护资金</t>
  </si>
  <si>
    <t>30213</t>
  </si>
  <si>
    <t>维修（护）费</t>
  </si>
  <si>
    <t>530129251100004639737</t>
  </si>
  <si>
    <t>昆财农[2024]189号下寻财农[2025]95号未消除风险监测对象产业奖补资金</t>
  </si>
  <si>
    <t>30310</t>
  </si>
  <si>
    <t>个人农业生产补贴</t>
  </si>
  <si>
    <t>530129251100004639841</t>
  </si>
  <si>
    <t>昆财农[2025]73号下寻财农[2025]95号未消除风险监测对象产业奖补资金</t>
  </si>
  <si>
    <t>530129251100004746770</t>
  </si>
  <si>
    <t>昆财农[2025]148号下寻财农[2025]105号第五批基本建设（高标准农田）项目资金</t>
  </si>
  <si>
    <t>31005</t>
  </si>
  <si>
    <t>基础设施建设</t>
  </si>
  <si>
    <t>530129261100005085559</t>
  </si>
  <si>
    <t>非税返还经费</t>
  </si>
  <si>
    <t>530129261100005146837</t>
  </si>
  <si>
    <t>规范农村“三资”管理工作专项经费</t>
  </si>
  <si>
    <t>530129261100005146838</t>
  </si>
  <si>
    <t>农村建住宅违法图斑监管经费</t>
  </si>
  <si>
    <t>530129261100005146839</t>
  </si>
  <si>
    <t>农村土地承包经营纠纷调解仲裁项目专项经费</t>
  </si>
  <si>
    <t>530129261100005146853</t>
  </si>
  <si>
    <t>长江十年禁渔监管经费</t>
  </si>
  <si>
    <t>530129261100005150719</t>
  </si>
  <si>
    <t>屠宰场监管及代宰补贴资金</t>
  </si>
  <si>
    <t>民生类</t>
  </si>
  <si>
    <t>530129241100002681764</t>
  </si>
  <si>
    <t>昆财农[2023]202号下寻财农[2024]25号2023年增发国债高标准农田建设项目资金</t>
  </si>
  <si>
    <t>事业发展类</t>
  </si>
  <si>
    <t>530129231100002248048</t>
  </si>
  <si>
    <t>2023年动物免疫反应补偿资金</t>
  </si>
  <si>
    <t>530129231100002272090</t>
  </si>
  <si>
    <t>23/9/1#市发改委拨寻甸县农业产融合示范园建设项目前期经费</t>
  </si>
  <si>
    <t>530129251100004086822</t>
  </si>
  <si>
    <t>昆财农[2024]176号下寻财农[2025]3号寻甸县现代农业高标准基质蓝莓项目资金</t>
  </si>
  <si>
    <t>530129251100004398391</t>
  </si>
  <si>
    <t>全国农技推广中心拨春油菜、春作马铃薯试验经费</t>
  </si>
  <si>
    <t>530129251100004484872</t>
  </si>
  <si>
    <t>昆财农[2025]109号下寻财农[2025]84号第二批超长期特别国债玉米单产提升工程资金</t>
  </si>
  <si>
    <t>预算05-2表</t>
  </si>
  <si>
    <t>项目年度绩效目标</t>
  </si>
  <si>
    <t>一级指标</t>
  </si>
  <si>
    <t>二级指标</t>
  </si>
  <si>
    <t>三级指标</t>
  </si>
  <si>
    <t>指标性质</t>
  </si>
  <si>
    <t>指标值</t>
  </si>
  <si>
    <t>度量单位</t>
  </si>
  <si>
    <t>指标属性</t>
  </si>
  <si>
    <t>指标内容</t>
  </si>
  <si>
    <t>农村土地仲裁考核工作是中央政法委平安中国建设（综治工作）考核的重要内容之一，考核对象是各级人民政府。各级农业部门作为承担此项工作的责任主体，要认真做好考评工作，通过考评推动农村土地承包纠纷仲裁能力建设，及时化解农村土地承包经营纠纷，促进平安乡村建设，为发展现代农业、伸进乡村振兴和农村和谐稳定奠定基础。围绕绕仲裁条件建设、仲裁能力建设和调解仲裁实效提升来提高我县的农村土地承包经营纠纷调解仲裁工作。需财政预算用于农村土地承包经营纠纷调解仲裁的宣传培训、案件调处等工作。</t>
  </si>
  <si>
    <t>产出指标</t>
  </si>
  <si>
    <t>数量指标</t>
  </si>
  <si>
    <t>农村土地承包经营纠纷调解仲裁培训，仲裁委员会开展法律宣传工作</t>
  </si>
  <si>
    <t>&gt;=</t>
  </si>
  <si>
    <t>期</t>
  </si>
  <si>
    <t>定量指标</t>
  </si>
  <si>
    <t>仲裁委员会开展农场土地承包经营纠纷调解仲裁培训、法律宣传工作、全县范围内农场土地承包经营纠纷调解工作。</t>
  </si>
  <si>
    <t>效益指标</t>
  </si>
  <si>
    <t>社会效益</t>
  </si>
  <si>
    <t>促进平安乡村建设，为发展现代农业、伸进乡村振兴和农村和谐稳定断定基础</t>
  </si>
  <si>
    <t>=</t>
  </si>
  <si>
    <t>促进平安乡村建设，为发展现代农业、伸进乡村振兴和农村和谐稳定</t>
  </si>
  <si>
    <t>%</t>
  </si>
  <si>
    <t>定性指标</t>
  </si>
  <si>
    <t>满意度指标</t>
  </si>
  <si>
    <t>服务对象满意度</t>
  </si>
  <si>
    <t>总体满意度</t>
  </si>
  <si>
    <t>95</t>
  </si>
  <si>
    <t>反映服务对象对科技推广工作整体满意度。
服务对象满意度=（对科研推广效果整体满意的人数/问卷调查人数）*100%。</t>
  </si>
  <si>
    <t>十年禁渔监管及监控设备维修维护</t>
  </si>
  <si>
    <t>质量指标</t>
  </si>
  <si>
    <t>项目完成率</t>
  </si>
  <si>
    <t>100</t>
  </si>
  <si>
    <t>项目完成率100%</t>
  </si>
  <si>
    <t>资金使用重大违规违纪问题</t>
  </si>
  <si>
    <t>合规</t>
  </si>
  <si>
    <t>资金使用无重大违规违纪问题</t>
  </si>
  <si>
    <t>群众满意度</t>
  </si>
  <si>
    <t>群众满意度不低于95%</t>
  </si>
  <si>
    <t>农村建住宅违法图斑监管及整改经费</t>
  </si>
  <si>
    <t>受益对象满意度</t>
  </si>
  <si>
    <t>受益对象满意度不低于95%</t>
  </si>
  <si>
    <t>实现乡镇（街道）审批管理工作全覆盖，建立乡镇联审工作机制，建立县级联管工作机制、加强农村宅基地日常监管，做好农村宅基地管理基础工作，探索盘活农村闲置宅基地和闲置住宅资源。印制农村宅基地批准书。购置打印农村宅基地批准书的相关设备，开展县、乡镇（街道）两级业务培训，确保工作稳步推进。</t>
  </si>
  <si>
    <t>举办农村宅基地管理相关业务培训</t>
  </si>
  <si>
    <t>在县乡、镇（街道）范围内开展业务培训，举办农村宅基地管理相关业务培训</t>
  </si>
  <si>
    <t>落实土地用途管制、农村村民建住宅应当符合乡镇（街道）土地利用中体规划、节约集约利用宅基地</t>
  </si>
  <si>
    <t>成效显著</t>
  </si>
  <si>
    <t>项目推广总体满意度</t>
  </si>
  <si>
    <t>80</t>
  </si>
  <si>
    <t>规范牛羊屠宰经营行为，加强牛羊屠宰监督和管理，保证牛羊产品质量安全，保障人民身体健康和公共卫生安全，全面实现城区牛羊定点屠宰</t>
  </si>
  <si>
    <t>1、预计有0.6万头能繁母猪购买保险，保险费71.5元/头，保险费小计42.9万元，其中 中央财政承担50%、省级财政承担6%、市级财政承担21.6%、县级财政承担2.4%、农户承担20%。县级财政承担2.4%即1.03万元。
2、预计有30万头育肥猪购买保险，保险费35元/头，保险费小计1050万元，其中 中央财政承担50%、省级财政承担6%、市级财政承担21.6%、县级财政承担2.4%、农户承担20%。县级财政承担2.4%即25.20万元。
3、预计有0.8万头奶牛购买保险，保险费385元/头，保险费小计308万元，其中 中央财政承担50%、省10%、市18%、县2%、农户20%。县级财政承担2%即6.16万元。
以上3项合计，中央政策性畜牧业保险投保31.40万头，保费总额1400.90万元，县级财政承担32.39万元。</t>
  </si>
  <si>
    <t>投保能繁母猪</t>
  </si>
  <si>
    <t>5000</t>
  </si>
  <si>
    <t>头/只</t>
  </si>
  <si>
    <t>投保育肥猪</t>
  </si>
  <si>
    <t>200000</t>
  </si>
  <si>
    <t>投保奶牛</t>
  </si>
  <si>
    <t>6000</t>
  </si>
  <si>
    <t>赔付率</t>
  </si>
  <si>
    <t>90</t>
  </si>
  <si>
    <t>经济效益</t>
  </si>
  <si>
    <t>能繁母猪死亡赔付</t>
  </si>
  <si>
    <t>1100</t>
  </si>
  <si>
    <t>元/头只</t>
  </si>
  <si>
    <t>育肥猪死亡赔付</t>
  </si>
  <si>
    <t>700</t>
  </si>
  <si>
    <t>奶牛死亡赔付</t>
  </si>
  <si>
    <t>7000</t>
  </si>
  <si>
    <t>稳定农业产生，保障养殖户利益不受损</t>
  </si>
  <si>
    <t>养殖户满意度</t>
  </si>
  <si>
    <t>85</t>
  </si>
  <si>
    <t>加强猪瘟、高致病性蓝耳病、牛结节性皮肤病防预，提高猪牛健康养殖水准，为保障市场供给和“一县一业”肉牛产业发展、国家级产业园区肉牛产业链发展，确保畜产品安全和畜牧业健康发展。</t>
  </si>
  <si>
    <t>强制免疫病种应免畜禽的免疫密度</t>
  </si>
  <si>
    <t>通过抗体监测，要求平均抗体合格率应达70%以上，力保全县区域内不发生重大动物疫病。通过动物疫病的诊断，提升重大动物疫病防治能力，降低畜禽死亡率。实施动物疫病净化，保障畜产品安全和人民生命健康安全，为全县畜牧业发展提供技术支撑。</t>
  </si>
  <si>
    <t>采集样品数</t>
  </si>
  <si>
    <t>10000</t>
  </si>
  <si>
    <t>份</t>
  </si>
  <si>
    <t>采集的检测样品数量</t>
  </si>
  <si>
    <t>平均抗体合格率</t>
  </si>
  <si>
    <t>70</t>
  </si>
  <si>
    <t>提升养殖业生产安全性</t>
  </si>
  <si>
    <t>可持续影响</t>
  </si>
  <si>
    <t>提升重大动物疫病防治能力</t>
  </si>
  <si>
    <t>寻甸县2025年度昆明市地方优势特色农产品（肉牛收入）保险。计划投保肉牛80000头，保费390元/头，总保费3120万元，其中：省级财政资金50%，1560万元；市级财政资金22.5%，702万元；县级财政资金2.5%，78万元；农户自缴25%，780万元。</t>
  </si>
  <si>
    <t>投保肉牛</t>
  </si>
  <si>
    <t>80000</t>
  </si>
  <si>
    <t>保险覆盖率</t>
  </si>
  <si>
    <t>30</t>
  </si>
  <si>
    <t>投保数量高于存栏量30%以上</t>
  </si>
  <si>
    <t>受灾农户实际获得赔偿金额与应获得赔偿金额比</t>
  </si>
  <si>
    <t>增强农业抗风险保障能力，稳定农业生产，促进养殖户增收。</t>
  </si>
  <si>
    <t>完成“三品”新申报3个产品，完成证后监管。</t>
  </si>
  <si>
    <t>完成“三品一标”新申报产品</t>
  </si>
  <si>
    <t>个</t>
  </si>
  <si>
    <t>促进我县农产品绿色生产，提高产品质量，提升品牌价值和市场竞争力，达到提高经济效益</t>
  </si>
  <si>
    <t>促进我县农产品绿色生产，提高产品质量，提升品牌价值和市场竞争</t>
  </si>
  <si>
    <t>通过实施“三品一标”申报和监管项目，促进我县农产品绿色生产，提高产品质量，提升品牌价值和市场竞争力，达到提高经济效益。实行标准化生产，从源头上控制投入品，为寻甸绿色是品牌打好扎实基础，减少对环境污染。</t>
  </si>
  <si>
    <t>实行标准化生产，从源头上控制投入品，为寻甸绿色是品牌打好扎实基础</t>
  </si>
  <si>
    <t>实行标准化生产，从源头上控制投入品，为寻甸绿色是品牌打好扎实</t>
  </si>
  <si>
    <t>生态效益</t>
  </si>
  <si>
    <t>减少对环境污染</t>
  </si>
  <si>
    <t>1.00</t>
  </si>
  <si>
    <t>达标</t>
  </si>
  <si>
    <t>2026年农村“三资”管理工作宣传、培训，开展年度“三资”清查核实，系统“三资”录入、审核。</t>
  </si>
  <si>
    <t>项目完成率达100%</t>
  </si>
  <si>
    <t>2026年农村“三资”管理工作宣传、培训，开展年度“三资”清查核实</t>
  </si>
  <si>
    <t>有效完成</t>
  </si>
  <si>
    <t>完成</t>
  </si>
  <si>
    <t>有效完成2026年农村“三资”管理工作宣传、培训，开展年度“三资”清查核实</t>
  </si>
  <si>
    <t>非税收入返还，保障单位正常运转。</t>
  </si>
  <si>
    <t>资金使用有效性</t>
  </si>
  <si>
    <t>效果显著</t>
  </si>
  <si>
    <t>有效</t>
  </si>
  <si>
    <t>资金使用效果显著</t>
  </si>
  <si>
    <t>促进正常运转</t>
  </si>
  <si>
    <t>运转</t>
  </si>
  <si>
    <t>有效运转</t>
  </si>
  <si>
    <t>促进单位正常运转</t>
  </si>
  <si>
    <t>项目部门满意度</t>
  </si>
  <si>
    <t>项目部门满意度不低于95%</t>
  </si>
  <si>
    <t>成本指标</t>
  </si>
  <si>
    <t>经济成本指标</t>
  </si>
  <si>
    <t>600000</t>
  </si>
  <si>
    <t>元</t>
  </si>
  <si>
    <t>非税返还办公费60万元</t>
  </si>
  <si>
    <t>车辆运行维护费</t>
  </si>
  <si>
    <t>100000</t>
  </si>
  <si>
    <t>非税返还车辆运行维护费10万元</t>
  </si>
  <si>
    <t>维修维护费</t>
  </si>
  <si>
    <t>500000</t>
  </si>
  <si>
    <t>非税返还维修维护费50万元</t>
  </si>
  <si>
    <t>单位遗属人员16人。</t>
  </si>
  <si>
    <t>遗属人员数量</t>
  </si>
  <si>
    <t>16</t>
  </si>
  <si>
    <t>人</t>
  </si>
  <si>
    <t>遗属人员数量16人。</t>
  </si>
  <si>
    <t>遗属人员生活</t>
  </si>
  <si>
    <t>改善</t>
  </si>
  <si>
    <t>改善遗属人员生活</t>
  </si>
  <si>
    <t>遗属人员满意度</t>
  </si>
  <si>
    <t>95%</t>
  </si>
  <si>
    <t>遗属人员满意度不低于95%</t>
  </si>
  <si>
    <t>项目总成本</t>
  </si>
  <si>
    <t>119520</t>
  </si>
  <si>
    <t>项目总成本119520元。</t>
  </si>
  <si>
    <t>寻人社险[2025]179号朱坤华76876.4元；寻人社险[2025]181号朱培昌69715.6元；寻人社险[2025]186号施竹仙61294元。</t>
  </si>
  <si>
    <t>补助人数</t>
  </si>
  <si>
    <t>补助人数4人</t>
  </si>
  <si>
    <t>亡故人员安葬</t>
  </si>
  <si>
    <t>保障亡故人员后续安葬</t>
  </si>
  <si>
    <t>有效保障</t>
  </si>
  <si>
    <t>家属满意度</t>
  </si>
  <si>
    <t>家属满意度不低于95%</t>
  </si>
  <si>
    <t>468,931.60</t>
  </si>
  <si>
    <t>项目总成本468,931.60元</t>
  </si>
  <si>
    <t>做好水稻有害生物疫情稻水象甲、草地贪夜蛾、马铃薯晚疫病等重大农作物病虫害统防统治示范面积1330亩，病害损失率控制在5%以下，虫害损失率控制在2%以下，总体防治效果达85%以上。</t>
  </si>
  <si>
    <t>重大农作物病虫害统防统治</t>
  </si>
  <si>
    <t>1330</t>
  </si>
  <si>
    <t>亩</t>
  </si>
  <si>
    <t>项目质量达合格以上</t>
  </si>
  <si>
    <t>时效指标</t>
  </si>
  <si>
    <t>项目完成时间</t>
  </si>
  <si>
    <t>年</t>
  </si>
  <si>
    <t>项目当年完成</t>
  </si>
  <si>
    <t>项目实施后项目区社会环境较以前有所改善</t>
  </si>
  <si>
    <t>项目区＞85%群众认可</t>
  </si>
  <si>
    <t>2026年度县级财政农业保险保费补贴（水稻2万亩0.18万元，小麦3.5万亩0.18万元，玉米61万亩5.49万元，油料3万亩0.48万元，马铃薯27万亩6.48万元，完全成本玉米0.5万亩0.6万元）。</t>
  </si>
  <si>
    <t>投保水稻</t>
  </si>
  <si>
    <t>万亩</t>
  </si>
  <si>
    <t>投保玉米</t>
  </si>
  <si>
    <t>61</t>
  </si>
  <si>
    <t>投保油料作物</t>
  </si>
  <si>
    <t>投保马铃薯</t>
  </si>
  <si>
    <t>27</t>
  </si>
  <si>
    <t>投保小麦</t>
  </si>
  <si>
    <t>3.5</t>
  </si>
  <si>
    <t>投保玉米制种</t>
  </si>
  <si>
    <t>0.5</t>
  </si>
  <si>
    <t>项目完成质量</t>
  </si>
  <si>
    <t>完成时限</t>
  </si>
  <si>
    <t>&lt;=</t>
  </si>
  <si>
    <t>2025年12月31日</t>
  </si>
  <si>
    <t>年-月-日</t>
  </si>
  <si>
    <t>项目完成时限</t>
  </si>
  <si>
    <t>稳定农业生产、增加农民收入</t>
  </si>
  <si>
    <t>减少自然灾害、病虫害等因素对农业发展的冲击</t>
  </si>
  <si>
    <t>稳定农业生产长期发展</t>
  </si>
  <si>
    <t>农户满意度</t>
  </si>
  <si>
    <t>农村统计工作是农村经济经营管理站的一项常规工作，按上级相关部门的要求，按时、按质、按量做好我县的农经统计的相关报表，包括半年表、年终预报、年终报表和临时性报表，确保数据来源的真实性和可靠性，为当地党委政府提供决策依据。县、乡镇（街道）组织农村统计工作相关培训，切实抓好数据采集、填报、汇总、审核和上报等各环节的组织实施。</t>
  </si>
  <si>
    <t>完成农经统计半年报、年报预报、年终报表，半年报分析，预报分析，年终报表分析</t>
  </si>
  <si>
    <t>完成农经统计半年报1套、年报预报1套、年终报表1套，半年报分析1份，预报分析1分，年终报表分析1份。</t>
  </si>
  <si>
    <t>项目质量达到合格以上，调查数据按时报送</t>
  </si>
  <si>
    <t>为各级党委政府提供决策依据</t>
  </si>
  <si>
    <t>完成蔬菜水果定量检测60个，配合上级部门抽检。</t>
  </si>
  <si>
    <t>完成蔬菜水果定量检测</t>
  </si>
  <si>
    <t>60</t>
  </si>
  <si>
    <t>加强农产品质量安全监管，确保全县农产品质量安全</t>
  </si>
  <si>
    <t>项目实施后对项目区可持续发挥效益</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</si>
  <si>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</si>
  <si>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</si>
  <si>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</si>
  <si>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</si>
  <si>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</si>
  <si>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</si>
  <si>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</si>
  <si>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</si>
  <si>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</si>
  <si>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</si>
  <si>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</si>
  <si>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</si>
  <si>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</si>
  <si>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</si>
  <si>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</si>
  <si>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办公用纸</t>
  </si>
  <si>
    <t>复印纸</t>
  </si>
  <si>
    <t>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</si>
  <si>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</si>
  <si>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</si>
  <si>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</si>
  <si>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</si>
  <si>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</si>
  <si>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</si>
  <si>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</si>
  <si>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</si>
  <si>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寻甸回族彝族自治县农业农村局无政府购买服务预算。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</si>
  <si>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</si>
  <si>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</si>
  <si>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</si>
  <si>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</si>
  <si>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</si>
  <si>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</si>
  <si>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</si>
  <si>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</si>
  <si>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</si>
  <si>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</si>
  <si>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</si>
  <si>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</si>
  <si>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</si>
  <si>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</si>
  <si>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</si>
  <si>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</si>
  <si>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</si>
  <si>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</si>
  <si>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</si>
  <si>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</si>
  <si>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</si>
  <si>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</si>
  <si>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</si>
  <si>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寻甸回族彝族自治县农业农村局无对下转移支付预算。</t>
  </si>
  <si>
    <t>预算09-2表</t>
  </si>
  <si>
    <t>寻甸回族彝族自治县农业农村局无对下转移支付绩效目标。</t>
  </si>
  <si>
    <t xml:space="preserve">预算10表
</t>
  </si>
  <si>
    <t>资产类别</t>
  </si>
  <si>
    <t>资产分类代码.名称</t>
  </si>
  <si>
    <t>资产名称</t>
  </si>
  <si>
    <t>计量单位</t>
  </si>
  <si>
    <t>财政部门批复数（元）</t>
  </si>
  <si>
    <t>单价</t>
  </si>
  <si>
    <t>金额</t>
  </si>
  <si>
    <t>寻甸回族彝族自治县农业农村局无新增资产配置预算。</t>
  </si>
  <si>
    <t>预算11表</t>
  </si>
  <si>
    <t>上级补助</t>
  </si>
  <si>
    <t>寻甸回族彝族自治县农业农村局无上级转移支付补助项目支出预算。</t>
  </si>
  <si>
    <t>预算12表</t>
  </si>
  <si>
    <t>项目级次</t>
  </si>
  <si>
    <t>114 对个人和家庭的补助</t>
  </si>
  <si>
    <t>本级</t>
  </si>
  <si>
    <t>311 专项业务类</t>
  </si>
  <si>
    <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</si>
</sst>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
    <numFmt numFmtId="177" formatCode="yyyy\-mm\-dd"/>
    <numFmt numFmtId="178" formatCode="yyyy\-mm\-dd\ hh:mm:ss"/>
    <numFmt numFmtId="179" formatCode="hh:mm:ss"/>
    <numFmt numFmtId="180" formatCode="#,##0.00;\-#,##0.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800080"/>
      <name val="宋体"/>
      <charset val="0"/>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sz val="9"/>
      <name val="宋体"/>
      <charset val="134"/>
    </font>
    <font>
      <sz val="11"/>
      <color rgb="FF9C6500"/>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bgColor indexed="64"/>
      </patternFill>
    </fill>
    <fill>
      <patternFill patternType="solid">
        <fgColor theme="6"/>
        <bgColor indexed="64"/>
      </patternFill>
    </fill>
    <fill>
      <patternFill patternType="solid">
        <fgColor rgb="FFFFC7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9" fillId="14" borderId="0" applyNumberFormat="0" applyBorder="0" applyAlignment="0" applyProtection="0">
      <alignment vertical="center"/>
    </xf>
    <xf numFmtId="0" fontId="20" fillId="11"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24" fillId="0" borderId="7">
      <alignment horizontal="right" vertical="center"/>
    </xf>
    <xf numFmtId="0" fontId="19" fillId="8" borderId="0" applyNumberFormat="0" applyBorder="0" applyAlignment="0" applyProtection="0">
      <alignment vertical="center"/>
    </xf>
    <xf numFmtId="0" fontId="18" fillId="5" borderId="0" applyNumberFormat="0" applyBorder="0" applyAlignment="0" applyProtection="0">
      <alignment vertical="center"/>
    </xf>
    <xf numFmtId="43" fontId="0" fillId="0" borderId="0" applyFont="0" applyFill="0" applyBorder="0" applyAlignment="0" applyProtection="0">
      <alignment vertical="center"/>
    </xf>
    <xf numFmtId="0" fontId="17" fillId="1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177" fontId="24" fillId="0" borderId="7">
      <alignment horizontal="right" vertical="center"/>
    </xf>
    <xf numFmtId="0" fontId="15" fillId="0" borderId="0" applyNumberFormat="0" applyFill="0" applyBorder="0" applyAlignment="0" applyProtection="0">
      <alignment vertical="center"/>
    </xf>
    <xf numFmtId="0" fontId="0" fillId="19" borderId="18" applyNumberFormat="0" applyFont="0" applyAlignment="0" applyProtection="0">
      <alignment vertical="center"/>
    </xf>
    <xf numFmtId="0" fontId="17" fillId="7" borderId="0" applyNumberFormat="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17" applyNumberFormat="0" applyFill="0" applyAlignment="0" applyProtection="0">
      <alignment vertical="center"/>
    </xf>
    <xf numFmtId="0" fontId="23" fillId="0" borderId="17" applyNumberFormat="0" applyFill="0" applyAlignment="0" applyProtection="0">
      <alignment vertical="center"/>
    </xf>
    <xf numFmtId="0" fontId="17" fillId="6" borderId="0" applyNumberFormat="0" applyBorder="0" applyAlignment="0" applyProtection="0">
      <alignment vertical="center"/>
    </xf>
    <xf numFmtId="0" fontId="22" fillId="0" borderId="16" applyNumberFormat="0" applyFill="0" applyAlignment="0" applyProtection="0">
      <alignment vertical="center"/>
    </xf>
    <xf numFmtId="0" fontId="17" fillId="22" borderId="0" applyNumberFormat="0" applyBorder="0" applyAlignment="0" applyProtection="0">
      <alignment vertical="center"/>
    </xf>
    <xf numFmtId="0" fontId="32" fillId="13" borderId="20" applyNumberFormat="0" applyAlignment="0" applyProtection="0">
      <alignment vertical="center"/>
    </xf>
    <xf numFmtId="0" fontId="21" fillId="13" borderId="15" applyNumberFormat="0" applyAlignment="0" applyProtection="0">
      <alignment vertical="center"/>
    </xf>
    <xf numFmtId="0" fontId="33" fillId="26" borderId="21" applyNumberFormat="0" applyAlignment="0" applyProtection="0">
      <alignment vertical="center"/>
    </xf>
    <xf numFmtId="0" fontId="19" fillId="28" borderId="0" applyNumberFormat="0" applyBorder="0" applyAlignment="0" applyProtection="0">
      <alignment vertical="center"/>
    </xf>
    <xf numFmtId="0" fontId="17" fillId="23" borderId="0" applyNumberFormat="0" applyBorder="0" applyAlignment="0" applyProtection="0">
      <alignment vertical="center"/>
    </xf>
    <xf numFmtId="0" fontId="31" fillId="0" borderId="19" applyNumberFormat="0" applyFill="0" applyAlignment="0" applyProtection="0">
      <alignment vertical="center"/>
    </xf>
    <xf numFmtId="0" fontId="34" fillId="0" borderId="22" applyNumberFormat="0" applyFill="0" applyAlignment="0" applyProtection="0">
      <alignment vertical="center"/>
    </xf>
    <xf numFmtId="0" fontId="26" fillId="17" borderId="0" applyNumberFormat="0" applyBorder="0" applyAlignment="0" applyProtection="0">
      <alignment vertical="center"/>
    </xf>
    <xf numFmtId="0" fontId="25" fillId="16" borderId="0" applyNumberFormat="0" applyBorder="0" applyAlignment="0" applyProtection="0">
      <alignment vertical="center"/>
    </xf>
    <xf numFmtId="10" fontId="24" fillId="0" borderId="7">
      <alignment horizontal="right" vertical="center"/>
    </xf>
    <xf numFmtId="0" fontId="19" fillId="20" borderId="0" applyNumberFormat="0" applyBorder="0" applyAlignment="0" applyProtection="0">
      <alignment vertical="center"/>
    </xf>
    <xf numFmtId="0" fontId="17" fillId="25" borderId="0" applyNumberFormat="0" applyBorder="0" applyAlignment="0" applyProtection="0">
      <alignment vertical="center"/>
    </xf>
    <xf numFmtId="0" fontId="19" fillId="10" borderId="0" applyNumberFormat="0" applyBorder="0" applyAlignment="0" applyProtection="0">
      <alignment vertical="center"/>
    </xf>
    <xf numFmtId="0" fontId="19" fillId="24" borderId="0" applyNumberFormat="0" applyBorder="0" applyAlignment="0" applyProtection="0">
      <alignment vertical="center"/>
    </xf>
    <xf numFmtId="0" fontId="19" fillId="12" borderId="0" applyNumberFormat="0" applyBorder="0" applyAlignment="0" applyProtection="0">
      <alignment vertical="center"/>
    </xf>
    <xf numFmtId="0" fontId="19" fillId="30" borderId="0" applyNumberFormat="0" applyBorder="0" applyAlignment="0" applyProtection="0">
      <alignment vertical="center"/>
    </xf>
    <xf numFmtId="0" fontId="17" fillId="4" borderId="0" applyNumberFormat="0" applyBorder="0" applyAlignment="0" applyProtection="0">
      <alignment vertical="center"/>
    </xf>
    <xf numFmtId="0" fontId="17" fillId="3" borderId="0" applyNumberFormat="0" applyBorder="0" applyAlignment="0" applyProtection="0">
      <alignment vertical="center"/>
    </xf>
    <xf numFmtId="0" fontId="19" fillId="29" borderId="0" applyNumberFormat="0" applyBorder="0" applyAlignment="0" applyProtection="0">
      <alignment vertical="center"/>
    </xf>
    <xf numFmtId="0" fontId="19" fillId="9" borderId="0" applyNumberFormat="0" applyBorder="0" applyAlignment="0" applyProtection="0">
      <alignment vertical="center"/>
    </xf>
    <xf numFmtId="0" fontId="17" fillId="31" borderId="0" applyNumberFormat="0" applyBorder="0" applyAlignment="0" applyProtection="0">
      <alignment vertical="center"/>
    </xf>
    <xf numFmtId="0" fontId="19" fillId="32" borderId="0" applyNumberFormat="0" applyBorder="0" applyAlignment="0" applyProtection="0">
      <alignment vertical="center"/>
    </xf>
    <xf numFmtId="0" fontId="17" fillId="15" borderId="0" applyNumberFormat="0" applyBorder="0" applyAlignment="0" applyProtection="0">
      <alignment vertical="center"/>
    </xf>
    <xf numFmtId="0" fontId="17" fillId="33" borderId="0" applyNumberFormat="0" applyBorder="0" applyAlignment="0" applyProtection="0">
      <alignment vertical="center"/>
    </xf>
    <xf numFmtId="0" fontId="19" fillId="21" borderId="0" applyNumberFormat="0" applyBorder="0" applyAlignment="0" applyProtection="0">
      <alignment vertical="center"/>
    </xf>
    <xf numFmtId="0" fontId="17" fillId="27" borderId="0" applyNumberFormat="0" applyBorder="0" applyAlignment="0" applyProtection="0">
      <alignment vertical="center"/>
    </xf>
    <xf numFmtId="180" fontId="24" fillId="0" borderId="7">
      <alignment horizontal="right" vertical="center"/>
    </xf>
    <xf numFmtId="49" fontId="24" fillId="0" borderId="7">
      <alignment horizontal="left" vertical="center" wrapText="1"/>
    </xf>
    <xf numFmtId="180" fontId="24" fillId="0" borderId="7">
      <alignment horizontal="right" vertical="center"/>
    </xf>
    <xf numFmtId="179" fontId="24" fillId="0" borderId="7">
      <alignment horizontal="right" vertical="center"/>
    </xf>
    <xf numFmtId="176" fontId="24" fillId="0" borderId="7">
      <alignment horizontal="right" vertical="center"/>
    </xf>
  </cellStyleXfs>
  <cellXfs count="221">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2" borderId="8" xfId="0" applyFont="1" applyFill="1" applyBorder="1" applyAlignment="1" applyProtection="1">
      <alignment horizontal="left" vertical="center" wrapText="1"/>
      <protection locked="0"/>
    </xf>
    <xf numFmtId="4" fontId="2" fillId="0" borderId="4"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wrapText="1"/>
      <protection locked="0"/>
    </xf>
    <xf numFmtId="0" fontId="2" fillId="0" borderId="8"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180"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176" fontId="5" fillId="0" borderId="7" xfId="56" applyNumberFormat="1" applyFont="1" applyBorder="1" applyAlignment="1">
      <alignment horizontal="center" vertical="center"/>
    </xf>
    <xf numFmtId="176"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80"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indent="1"/>
      <protection locked="0"/>
    </xf>
    <xf numFmtId="180" fontId="5" fillId="0" borderId="4" xfId="0" applyNumberFormat="1" applyFont="1" applyBorder="1" applyAlignment="1">
      <alignment horizontal="right" vertical="center"/>
    </xf>
    <xf numFmtId="0" fontId="2" fillId="2" borderId="7" xfId="0" applyFont="1" applyFill="1" applyBorder="1" applyAlignment="1" applyProtection="1">
      <alignment horizontal="left" vertical="center" wrapText="1" indent="2"/>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2" fillId="0" borderId="7" xfId="0" applyFont="1" applyFill="1" applyBorder="1" applyAlignment="1">
      <alignment horizontal="left" vertical="center" wrapText="1" indent="1"/>
    </xf>
    <xf numFmtId="0" fontId="1" fillId="0" borderId="0" xfId="0" applyFont="1" applyBorder="1" applyAlignment="1">
      <alignment vertical="top"/>
    </xf>
    <xf numFmtId="0" fontId="2" fillId="0" borderId="1" xfId="0" applyFont="1" applyBorder="1" applyAlignment="1">
      <alignment vertical="center" wrapText="1"/>
    </xf>
    <xf numFmtId="0" fontId="2" fillId="0" borderId="8" xfId="0" applyFont="1" applyBorder="1" applyAlignment="1">
      <alignment vertical="center" wrapText="1"/>
    </xf>
    <xf numFmtId="0" fontId="1" fillId="0" borderId="13" xfId="0" applyFont="1" applyBorder="1" applyAlignment="1" applyProtection="1">
      <alignment horizontal="center" vertical="center" wrapText="1"/>
      <protection locked="0"/>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2" fillId="0" borderId="8"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Fill="1" applyBorder="1" applyAlignment="1">
      <alignment horizontal="left" vertical="center" wrapText="1" indent="2"/>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80"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8" xfId="0" applyFont="1" applyFill="1" applyBorder="1" applyAlignment="1">
      <alignment horizontal="left" vertical="center" wrapText="1"/>
    </xf>
    <xf numFmtId="180" fontId="5" fillId="0" borderId="8" xfId="0" applyNumberFormat="1" applyFont="1" applyBorder="1" applyAlignment="1">
      <alignment horizontal="right" vertical="center"/>
    </xf>
    <xf numFmtId="0" fontId="2" fillId="2" borderId="8" xfId="0" applyFont="1" applyFill="1" applyBorder="1" applyAlignment="1">
      <alignment horizontal="left" vertical="center" wrapText="1" indent="1"/>
    </xf>
    <xf numFmtId="0" fontId="2" fillId="2" borderId="8" xfId="0" applyFont="1" applyFill="1" applyBorder="1" applyAlignment="1">
      <alignment horizontal="left" vertical="center" wrapText="1" indent="2"/>
    </xf>
    <xf numFmtId="0" fontId="2" fillId="2" borderId="8"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tabSelected="1" workbookViewId="0">
      <pane ySplit="1" topLeftCell="A2" activePane="bottomLeft" state="frozen"/>
      <selection/>
      <selection pane="bottomLeft" activeCell="J23" sqref="J23"/>
    </sheetView>
  </sheetViews>
  <sheetFormatPr defaultColWidth="8.575" defaultRowHeight="12.75" customHeight="1" outlineLevelCol="3"/>
  <cols>
    <col min="1" max="4" width="41" customWidth="1"/>
  </cols>
  <sheetData>
    <row r="1" customHeight="1" spans="1:4">
      <c r="A1" s="1"/>
      <c r="B1" s="1"/>
      <c r="C1" s="1"/>
      <c r="D1" s="1"/>
    </row>
    <row r="2" ht="15" customHeight="1" spans="1:4">
      <c r="A2" s="47"/>
      <c r="B2" s="47"/>
      <c r="C2" s="47"/>
      <c r="D2" s="65" t="s">
        <v>0</v>
      </c>
    </row>
    <row r="3" ht="41.25" customHeight="1" spans="1:1">
      <c r="A3" s="42" t="str">
        <f>"2026"&amp;"年部门财务收支预算总表"</f>
        <v>2026年部门财务收支预算总表</v>
      </c>
    </row>
    <row r="4" ht="17.25" customHeight="1" spans="1:4">
      <c r="A4" s="45" t="s">
        <v>1</v>
      </c>
      <c r="B4" s="178"/>
      <c r="D4" s="152" t="s">
        <v>2</v>
      </c>
    </row>
    <row r="5" ht="23.25" customHeight="1" spans="1:4">
      <c r="A5" s="179" t="s">
        <v>3</v>
      </c>
      <c r="B5" s="180"/>
      <c r="C5" s="179" t="s">
        <v>4</v>
      </c>
      <c r="D5" s="180"/>
    </row>
    <row r="6" ht="24" customHeight="1" spans="1:4">
      <c r="A6" s="179" t="s">
        <v>5</v>
      </c>
      <c r="B6" s="179" t="s">
        <v>6</v>
      </c>
      <c r="C6" s="179" t="s">
        <v>7</v>
      </c>
      <c r="D6" s="179" t="s">
        <v>6</v>
      </c>
    </row>
    <row r="7" ht="17.25" customHeight="1" spans="1:4">
      <c r="A7" s="181" t="s">
        <v>8</v>
      </c>
      <c r="B7" s="81">
        <v>47407104.9</v>
      </c>
      <c r="C7" s="181" t="s">
        <v>9</v>
      </c>
      <c r="D7" s="81">
        <v>12100</v>
      </c>
    </row>
    <row r="8" ht="17.25" customHeight="1" spans="1:4">
      <c r="A8" s="181" t="s">
        <v>10</v>
      </c>
      <c r="B8" s="81"/>
      <c r="C8" s="181" t="s">
        <v>11</v>
      </c>
      <c r="D8" s="81"/>
    </row>
    <row r="9" ht="17.25" customHeight="1" spans="1:4">
      <c r="A9" s="181" t="s">
        <v>12</v>
      </c>
      <c r="B9" s="81"/>
      <c r="C9" s="220" t="s">
        <v>13</v>
      </c>
      <c r="D9" s="81"/>
    </row>
    <row r="10" ht="17.25" customHeight="1" spans="1:4">
      <c r="A10" s="181" t="s">
        <v>14</v>
      </c>
      <c r="B10" s="81"/>
      <c r="C10" s="220" t="s">
        <v>15</v>
      </c>
      <c r="D10" s="81"/>
    </row>
    <row r="11" ht="17.25" customHeight="1" spans="1:4">
      <c r="A11" s="181" t="s">
        <v>16</v>
      </c>
      <c r="B11" s="81"/>
      <c r="C11" s="220" t="s">
        <v>17</v>
      </c>
      <c r="D11" s="81"/>
    </row>
    <row r="12" ht="17.25" customHeight="1" spans="1:4">
      <c r="A12" s="181" t="s">
        <v>18</v>
      </c>
      <c r="B12" s="81"/>
      <c r="C12" s="220" t="s">
        <v>19</v>
      </c>
      <c r="D12" s="81"/>
    </row>
    <row r="13" ht="17.25" customHeight="1" spans="1:4">
      <c r="A13" s="181" t="s">
        <v>20</v>
      </c>
      <c r="B13" s="81"/>
      <c r="C13" s="33" t="s">
        <v>21</v>
      </c>
      <c r="D13" s="81"/>
    </row>
    <row r="14" ht="17.25" customHeight="1" spans="1:4">
      <c r="A14" s="181" t="s">
        <v>22</v>
      </c>
      <c r="B14" s="81"/>
      <c r="C14" s="33" t="s">
        <v>23</v>
      </c>
      <c r="D14" s="81">
        <v>5832463.45</v>
      </c>
    </row>
    <row r="15" ht="17.25" customHeight="1" spans="1:4">
      <c r="A15" s="181" t="s">
        <v>24</v>
      </c>
      <c r="B15" s="81"/>
      <c r="C15" s="33" t="s">
        <v>25</v>
      </c>
      <c r="D15" s="81">
        <v>3813138.57</v>
      </c>
    </row>
    <row r="16" ht="17.25" customHeight="1" spans="1:4">
      <c r="A16" s="181" t="s">
        <v>26</v>
      </c>
      <c r="B16" s="81"/>
      <c r="C16" s="33" t="s">
        <v>27</v>
      </c>
      <c r="D16" s="81"/>
    </row>
    <row r="17" ht="17.25" customHeight="1" spans="1:4">
      <c r="A17" s="182"/>
      <c r="B17" s="81"/>
      <c r="C17" s="33" t="s">
        <v>28</v>
      </c>
      <c r="D17" s="81"/>
    </row>
    <row r="18" ht="17.25" customHeight="1" spans="1:4">
      <c r="A18" s="183"/>
      <c r="B18" s="81"/>
      <c r="C18" s="33" t="s">
        <v>29</v>
      </c>
      <c r="D18" s="81">
        <v>56107061.56</v>
      </c>
    </row>
    <row r="19" ht="17.25" customHeight="1" spans="1:4">
      <c r="A19" s="183"/>
      <c r="B19" s="81"/>
      <c r="C19" s="33" t="s">
        <v>30</v>
      </c>
      <c r="D19" s="81"/>
    </row>
    <row r="20" ht="17.25" customHeight="1" spans="1:4">
      <c r="A20" s="183"/>
      <c r="B20" s="81"/>
      <c r="C20" s="33" t="s">
        <v>31</v>
      </c>
      <c r="D20" s="81"/>
    </row>
    <row r="21" ht="17.25" customHeight="1" spans="1:4">
      <c r="A21" s="183"/>
      <c r="B21" s="81"/>
      <c r="C21" s="33" t="s">
        <v>32</v>
      </c>
      <c r="D21" s="81"/>
    </row>
    <row r="22" ht="17.25" customHeight="1" spans="1:4">
      <c r="A22" s="183"/>
      <c r="B22" s="81"/>
      <c r="C22" s="33" t="s">
        <v>33</v>
      </c>
      <c r="D22" s="81"/>
    </row>
    <row r="23" ht="17.25" customHeight="1" spans="1:4">
      <c r="A23" s="183"/>
      <c r="B23" s="81"/>
      <c r="C23" s="33" t="s">
        <v>34</v>
      </c>
      <c r="D23" s="81"/>
    </row>
    <row r="24" ht="17.25" customHeight="1" spans="1:4">
      <c r="A24" s="183"/>
      <c r="B24" s="81"/>
      <c r="C24" s="33" t="s">
        <v>35</v>
      </c>
      <c r="D24" s="81"/>
    </row>
    <row r="25" ht="17.25" customHeight="1" spans="1:4">
      <c r="A25" s="183"/>
      <c r="B25" s="81"/>
      <c r="C25" s="33" t="s">
        <v>36</v>
      </c>
      <c r="D25" s="81">
        <v>3214583.88</v>
      </c>
    </row>
    <row r="26" ht="17.25" customHeight="1" spans="1:4">
      <c r="A26" s="183"/>
      <c r="B26" s="81"/>
      <c r="C26" s="33" t="s">
        <v>37</v>
      </c>
      <c r="D26" s="81"/>
    </row>
    <row r="27" ht="17.25" customHeight="1" spans="1:4">
      <c r="A27" s="183"/>
      <c r="B27" s="81"/>
      <c r="C27" s="182" t="s">
        <v>38</v>
      </c>
      <c r="D27" s="81"/>
    </row>
    <row r="28" ht="17.25" customHeight="1" spans="1:4">
      <c r="A28" s="183"/>
      <c r="B28" s="81"/>
      <c r="C28" s="33" t="s">
        <v>39</v>
      </c>
      <c r="D28" s="81"/>
    </row>
    <row r="29" ht="16.5" customHeight="1" spans="1:4">
      <c r="A29" s="183"/>
      <c r="B29" s="81"/>
      <c r="C29" s="33" t="s">
        <v>40</v>
      </c>
      <c r="D29" s="81"/>
    </row>
    <row r="30" ht="16.5" customHeight="1" spans="1:4">
      <c r="A30" s="183"/>
      <c r="B30" s="81"/>
      <c r="C30" s="182" t="s">
        <v>41</v>
      </c>
      <c r="D30" s="81"/>
    </row>
    <row r="31" ht="17.25" customHeight="1" spans="1:4">
      <c r="A31" s="183"/>
      <c r="B31" s="81"/>
      <c r="C31" s="182" t="s">
        <v>42</v>
      </c>
      <c r="D31" s="81"/>
    </row>
    <row r="32" ht="17.25" customHeight="1" spans="1:4">
      <c r="A32" s="183"/>
      <c r="B32" s="81"/>
      <c r="C32" s="33" t="s">
        <v>43</v>
      </c>
      <c r="D32" s="81"/>
    </row>
    <row r="33" ht="16.5" customHeight="1" spans="1:4">
      <c r="A33" s="183" t="s">
        <v>44</v>
      </c>
      <c r="B33" s="81">
        <v>47407104.9</v>
      </c>
      <c r="C33" s="183" t="s">
        <v>45</v>
      </c>
      <c r="D33" s="81">
        <v>68979347.46</v>
      </c>
    </row>
    <row r="34" ht="16.5" customHeight="1" spans="1:4">
      <c r="A34" s="182" t="s">
        <v>46</v>
      </c>
      <c r="B34" s="81">
        <v>21572242.56</v>
      </c>
      <c r="C34" s="182" t="s">
        <v>47</v>
      </c>
      <c r="D34" s="81"/>
    </row>
    <row r="35" ht="16.5" customHeight="1" spans="1:4">
      <c r="A35" s="33" t="s">
        <v>48</v>
      </c>
      <c r="B35" s="81">
        <v>21572242.56</v>
      </c>
      <c r="C35" s="33" t="s">
        <v>48</v>
      </c>
      <c r="D35" s="81"/>
    </row>
    <row r="36" ht="16.5" customHeight="1" spans="1:4">
      <c r="A36" s="33" t="s">
        <v>49</v>
      </c>
      <c r="B36" s="81"/>
      <c r="C36" s="33" t="s">
        <v>50</v>
      </c>
      <c r="D36" s="81"/>
    </row>
    <row r="37" ht="16.5" customHeight="1" spans="1:4">
      <c r="A37" s="184" t="s">
        <v>51</v>
      </c>
      <c r="B37" s="81">
        <v>68979347.46</v>
      </c>
      <c r="C37" s="184" t="s">
        <v>52</v>
      </c>
      <c r="D37" s="81">
        <v>68979347.46</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pane ySplit="1" topLeftCell="A2" activePane="bottomLeft" state="frozen"/>
      <selection/>
      <selection pane="bottomLeft" activeCell="H18" sqref="H18"/>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20">
        <v>1</v>
      </c>
      <c r="B2" s="121">
        <v>0</v>
      </c>
      <c r="C2" s="120">
        <v>1</v>
      </c>
      <c r="D2" s="122"/>
      <c r="E2" s="122"/>
      <c r="F2" s="119" t="s">
        <v>581</v>
      </c>
    </row>
    <row r="3" ht="42" customHeight="1" spans="1:6">
      <c r="A3" s="123" t="str">
        <f>"2026"&amp;"年部门政府性基金预算支出预算表"</f>
        <v>2026年部门政府性基金预算支出预算表</v>
      </c>
      <c r="B3" s="123" t="s">
        <v>582</v>
      </c>
      <c r="C3" s="124"/>
      <c r="D3" s="125"/>
      <c r="E3" s="125"/>
      <c r="F3" s="125"/>
    </row>
    <row r="4" ht="13.5" customHeight="1" spans="1:6">
      <c r="A4" s="5" t="s">
        <v>1</v>
      </c>
      <c r="B4" s="5" t="s">
        <v>583</v>
      </c>
      <c r="C4" s="120"/>
      <c r="D4" s="122"/>
      <c r="E4" s="122"/>
      <c r="F4" s="119" t="s">
        <v>2</v>
      </c>
    </row>
    <row r="5" ht="19.5" customHeight="1" spans="1:6">
      <c r="A5" s="126" t="s">
        <v>217</v>
      </c>
      <c r="B5" s="127" t="s">
        <v>73</v>
      </c>
      <c r="C5" s="126" t="s">
        <v>74</v>
      </c>
      <c r="D5" s="11" t="s">
        <v>584</v>
      </c>
      <c r="E5" s="12"/>
      <c r="F5" s="13"/>
    </row>
    <row r="6" ht="18.75" customHeight="1" spans="1:6">
      <c r="A6" s="128"/>
      <c r="B6" s="129"/>
      <c r="C6" s="128"/>
      <c r="D6" s="16" t="s">
        <v>56</v>
      </c>
      <c r="E6" s="11" t="s">
        <v>76</v>
      </c>
      <c r="F6" s="16" t="s">
        <v>77</v>
      </c>
    </row>
    <row r="7" ht="18.75" customHeight="1" spans="1:6">
      <c r="A7" s="69">
        <v>1</v>
      </c>
      <c r="B7" s="130" t="s">
        <v>84</v>
      </c>
      <c r="C7" s="69">
        <v>3</v>
      </c>
      <c r="D7" s="131">
        <v>4</v>
      </c>
      <c r="E7" s="131">
        <v>5</v>
      </c>
      <c r="F7" s="131">
        <v>6</v>
      </c>
    </row>
    <row r="8" ht="21" customHeight="1" spans="1:6">
      <c r="A8" s="31" t="s">
        <v>71</v>
      </c>
      <c r="B8" s="31"/>
      <c r="C8" s="31"/>
      <c r="D8" s="81">
        <v>1494173.18</v>
      </c>
      <c r="E8" s="81"/>
      <c r="F8" s="81">
        <v>1494173.18</v>
      </c>
    </row>
    <row r="9" ht="21" customHeight="1" spans="1:6">
      <c r="A9" s="21"/>
      <c r="B9" s="132" t="s">
        <v>126</v>
      </c>
      <c r="C9" s="132" t="s">
        <v>127</v>
      </c>
      <c r="D9" s="81">
        <v>1494173.18</v>
      </c>
      <c r="E9" s="81"/>
      <c r="F9" s="81">
        <v>1494173.18</v>
      </c>
    </row>
    <row r="10" ht="21" customHeight="1" spans="1:6">
      <c r="A10" s="24"/>
      <c r="B10" s="133" t="s">
        <v>151</v>
      </c>
      <c r="C10" s="133" t="s">
        <v>152</v>
      </c>
      <c r="D10" s="134">
        <v>1494173.18</v>
      </c>
      <c r="E10" s="81"/>
      <c r="F10" s="81">
        <v>1494173.18</v>
      </c>
    </row>
    <row r="11" ht="21" customHeight="1" spans="1:6">
      <c r="A11" s="24"/>
      <c r="B11" s="135" t="s">
        <v>153</v>
      </c>
      <c r="C11" s="135" t="s">
        <v>154</v>
      </c>
      <c r="D11" s="134">
        <v>1494173.18</v>
      </c>
      <c r="E11" s="81"/>
      <c r="F11" s="81">
        <v>1494173.18</v>
      </c>
    </row>
    <row r="12" ht="18.75" customHeight="1" spans="1:6">
      <c r="A12" s="136" t="s">
        <v>207</v>
      </c>
      <c r="B12" s="136" t="s">
        <v>207</v>
      </c>
      <c r="C12" s="137" t="s">
        <v>207</v>
      </c>
      <c r="D12" s="81">
        <v>1494173.18</v>
      </c>
      <c r="E12" s="81"/>
      <c r="F12" s="81">
        <v>1494173.18</v>
      </c>
    </row>
  </sheetData>
  <mergeCells count="7">
    <mergeCell ref="A3:F3"/>
    <mergeCell ref="A4:C4"/>
    <mergeCell ref="D5:F5"/>
    <mergeCell ref="A12:C12"/>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J21" sqref="J2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85"/>
      <c r="C2" s="85"/>
      <c r="R2" s="3"/>
      <c r="S2" s="3" t="s">
        <v>585</v>
      </c>
    </row>
    <row r="3" ht="41.25" customHeight="1" spans="1:19">
      <c r="A3" s="74" t="str">
        <f>"2026"&amp;"年部门政府采购预算表"</f>
        <v>2026年部门政府采购预算表</v>
      </c>
      <c r="B3" s="67"/>
      <c r="C3" s="67"/>
      <c r="D3" s="4"/>
      <c r="E3" s="4"/>
      <c r="F3" s="4"/>
      <c r="G3" s="4"/>
      <c r="H3" s="4"/>
      <c r="I3" s="4"/>
      <c r="J3" s="4"/>
      <c r="K3" s="4"/>
      <c r="L3" s="4"/>
      <c r="M3" s="67"/>
      <c r="N3" s="4"/>
      <c r="O3" s="4"/>
      <c r="P3" s="67"/>
      <c r="Q3" s="4"/>
      <c r="R3" s="67"/>
      <c r="S3" s="67"/>
    </row>
    <row r="4" ht="18.75" customHeight="1" spans="1:19">
      <c r="A4" s="112" t="s">
        <v>1</v>
      </c>
      <c r="B4" s="87"/>
      <c r="C4" s="87"/>
      <c r="D4" s="7"/>
      <c r="E4" s="7"/>
      <c r="F4" s="7"/>
      <c r="G4" s="7"/>
      <c r="H4" s="7"/>
      <c r="I4" s="7"/>
      <c r="J4" s="7"/>
      <c r="K4" s="7"/>
      <c r="L4" s="7"/>
      <c r="R4" s="8"/>
      <c r="S4" s="119" t="s">
        <v>2</v>
      </c>
    </row>
    <row r="5" ht="15.75" customHeight="1" spans="1:19">
      <c r="A5" s="10" t="s">
        <v>216</v>
      </c>
      <c r="B5" s="88" t="s">
        <v>217</v>
      </c>
      <c r="C5" s="88" t="s">
        <v>586</v>
      </c>
      <c r="D5" s="89" t="s">
        <v>587</v>
      </c>
      <c r="E5" s="89" t="s">
        <v>588</v>
      </c>
      <c r="F5" s="89" t="s">
        <v>589</v>
      </c>
      <c r="G5" s="89" t="s">
        <v>590</v>
      </c>
      <c r="H5" s="89" t="s">
        <v>591</v>
      </c>
      <c r="I5" s="102" t="s">
        <v>224</v>
      </c>
      <c r="J5" s="102"/>
      <c r="K5" s="102"/>
      <c r="L5" s="102"/>
      <c r="M5" s="103"/>
      <c r="N5" s="102"/>
      <c r="O5" s="102"/>
      <c r="P5" s="82"/>
      <c r="Q5" s="102"/>
      <c r="R5" s="103"/>
      <c r="S5" s="83"/>
    </row>
    <row r="6" ht="17.25" customHeight="1" spans="1:19">
      <c r="A6" s="15"/>
      <c r="B6" s="90"/>
      <c r="C6" s="90"/>
      <c r="D6" s="91"/>
      <c r="E6" s="91"/>
      <c r="F6" s="91"/>
      <c r="G6" s="91"/>
      <c r="H6" s="91"/>
      <c r="I6" s="91" t="s">
        <v>56</v>
      </c>
      <c r="J6" s="91" t="s">
        <v>59</v>
      </c>
      <c r="K6" s="91" t="s">
        <v>592</v>
      </c>
      <c r="L6" s="91" t="s">
        <v>593</v>
      </c>
      <c r="M6" s="104" t="s">
        <v>594</v>
      </c>
      <c r="N6" s="105" t="s">
        <v>595</v>
      </c>
      <c r="O6" s="105"/>
      <c r="P6" s="110"/>
      <c r="Q6" s="105"/>
      <c r="R6" s="111"/>
      <c r="S6" s="92"/>
    </row>
    <row r="7" ht="54" customHeight="1" spans="1:19">
      <c r="A7" s="18"/>
      <c r="B7" s="92"/>
      <c r="C7" s="92"/>
      <c r="D7" s="93"/>
      <c r="E7" s="93"/>
      <c r="F7" s="93"/>
      <c r="G7" s="93"/>
      <c r="H7" s="93"/>
      <c r="I7" s="93"/>
      <c r="J7" s="93" t="s">
        <v>58</v>
      </c>
      <c r="K7" s="93"/>
      <c r="L7" s="93"/>
      <c r="M7" s="106"/>
      <c r="N7" s="93" t="s">
        <v>58</v>
      </c>
      <c r="O7" s="93" t="s">
        <v>65</v>
      </c>
      <c r="P7" s="92" t="s">
        <v>66</v>
      </c>
      <c r="Q7" s="93" t="s">
        <v>67</v>
      </c>
      <c r="R7" s="106" t="s">
        <v>68</v>
      </c>
      <c r="S7" s="92" t="s">
        <v>69</v>
      </c>
    </row>
    <row r="8" ht="18" customHeight="1" spans="1:19">
      <c r="A8" s="113">
        <v>1</v>
      </c>
      <c r="B8" s="113" t="s">
        <v>84</v>
      </c>
      <c r="C8" s="114">
        <v>3</v>
      </c>
      <c r="D8" s="114">
        <v>4</v>
      </c>
      <c r="E8" s="113">
        <v>5</v>
      </c>
      <c r="F8" s="113">
        <v>6</v>
      </c>
      <c r="G8" s="113">
        <v>7</v>
      </c>
      <c r="H8" s="113">
        <v>8</v>
      </c>
      <c r="I8" s="113">
        <v>9</v>
      </c>
      <c r="J8" s="113">
        <v>10</v>
      </c>
      <c r="K8" s="113">
        <v>11</v>
      </c>
      <c r="L8" s="113">
        <v>12</v>
      </c>
      <c r="M8" s="113">
        <v>13</v>
      </c>
      <c r="N8" s="113">
        <v>14</v>
      </c>
      <c r="O8" s="113">
        <v>15</v>
      </c>
      <c r="P8" s="113">
        <v>16</v>
      </c>
      <c r="Q8" s="113">
        <v>17</v>
      </c>
      <c r="R8" s="113">
        <v>18</v>
      </c>
      <c r="S8" s="113">
        <v>19</v>
      </c>
    </row>
    <row r="9" ht="21" customHeight="1" spans="1:19">
      <c r="A9" s="94" t="s">
        <v>71</v>
      </c>
      <c r="B9" s="95" t="s">
        <v>71</v>
      </c>
      <c r="C9" s="95" t="s">
        <v>274</v>
      </c>
      <c r="D9" s="96" t="s">
        <v>596</v>
      </c>
      <c r="E9" s="96" t="s">
        <v>597</v>
      </c>
      <c r="F9" s="96" t="s">
        <v>598</v>
      </c>
      <c r="G9" s="115">
        <v>1</v>
      </c>
      <c r="H9" s="81">
        <v>30000</v>
      </c>
      <c r="I9" s="81">
        <v>30000</v>
      </c>
      <c r="J9" s="81">
        <v>30000</v>
      </c>
      <c r="K9" s="81"/>
      <c r="L9" s="81"/>
      <c r="M9" s="81"/>
      <c r="N9" s="81"/>
      <c r="O9" s="81"/>
      <c r="P9" s="81"/>
      <c r="Q9" s="81"/>
      <c r="R9" s="81"/>
      <c r="S9" s="81"/>
    </row>
    <row r="10" ht="21" customHeight="1" spans="1:19">
      <c r="A10" s="97" t="s">
        <v>207</v>
      </c>
      <c r="B10" s="98"/>
      <c r="C10" s="98"/>
      <c r="D10" s="99"/>
      <c r="E10" s="99"/>
      <c r="F10" s="99"/>
      <c r="G10" s="116"/>
      <c r="H10" s="81">
        <v>30000</v>
      </c>
      <c r="I10" s="81">
        <v>30000</v>
      </c>
      <c r="J10" s="81">
        <v>30000</v>
      </c>
      <c r="K10" s="81"/>
      <c r="L10" s="81"/>
      <c r="M10" s="81"/>
      <c r="N10" s="81"/>
      <c r="O10" s="81"/>
      <c r="P10" s="81"/>
      <c r="Q10" s="81"/>
      <c r="R10" s="81"/>
      <c r="S10" s="81"/>
    </row>
    <row r="11" ht="21" customHeight="1" spans="1:19">
      <c r="A11" s="112" t="s">
        <v>599</v>
      </c>
      <c r="B11" s="5"/>
      <c r="C11" s="5"/>
      <c r="D11" s="112"/>
      <c r="E11" s="112"/>
      <c r="F11" s="112"/>
      <c r="G11" s="117"/>
      <c r="H11" s="118"/>
      <c r="I11" s="118"/>
      <c r="J11" s="118"/>
      <c r="K11" s="118"/>
      <c r="L11" s="118"/>
      <c r="M11" s="118"/>
      <c r="N11" s="118"/>
      <c r="O11" s="118"/>
      <c r="P11" s="118"/>
      <c r="Q11" s="118"/>
      <c r="R11" s="118"/>
      <c r="S11" s="118"/>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workbookViewId="0">
      <pane ySplit="1" topLeftCell="A2" activePane="bottomLeft" state="frozen"/>
      <selection/>
      <selection pane="bottomLeft" activeCell="B15" sqref="B15"/>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8"/>
      <c r="B2" s="85"/>
      <c r="C2" s="85"/>
      <c r="D2" s="85"/>
      <c r="E2" s="85"/>
      <c r="F2" s="85"/>
      <c r="G2" s="85"/>
      <c r="H2" s="78"/>
      <c r="I2" s="78"/>
      <c r="J2" s="78"/>
      <c r="K2" s="78"/>
      <c r="L2" s="78"/>
      <c r="M2" s="78"/>
      <c r="N2" s="100"/>
      <c r="O2" s="78"/>
      <c r="P2" s="78"/>
      <c r="Q2" s="85"/>
      <c r="R2" s="78"/>
      <c r="S2" s="108"/>
      <c r="T2" s="108" t="s">
        <v>600</v>
      </c>
    </row>
    <row r="3" ht="41.25" customHeight="1" spans="1:20">
      <c r="A3" s="74" t="str">
        <f>"2026"&amp;"年部门政府购买服务预算表"</f>
        <v>2026年部门政府购买服务预算表</v>
      </c>
      <c r="B3" s="67"/>
      <c r="C3" s="67"/>
      <c r="D3" s="67"/>
      <c r="E3" s="67"/>
      <c r="F3" s="67"/>
      <c r="G3" s="67"/>
      <c r="H3" s="86"/>
      <c r="I3" s="86"/>
      <c r="J3" s="86"/>
      <c r="K3" s="86"/>
      <c r="L3" s="86"/>
      <c r="M3" s="86"/>
      <c r="N3" s="101"/>
      <c r="O3" s="86"/>
      <c r="P3" s="86"/>
      <c r="Q3" s="67"/>
      <c r="R3" s="86"/>
      <c r="S3" s="101"/>
      <c r="T3" s="67"/>
    </row>
    <row r="4" ht="22.5" customHeight="1" spans="1:20">
      <c r="A4" s="75" t="s">
        <v>1</v>
      </c>
      <c r="B4" s="87"/>
      <c r="C4" s="87"/>
      <c r="D4" s="87"/>
      <c r="E4" s="87"/>
      <c r="F4" s="87"/>
      <c r="G4" s="87"/>
      <c r="H4" s="76"/>
      <c r="I4" s="76"/>
      <c r="J4" s="76"/>
      <c r="K4" s="76"/>
      <c r="L4" s="76"/>
      <c r="M4" s="76"/>
      <c r="N4" s="100"/>
      <c r="O4" s="78"/>
      <c r="P4" s="78"/>
      <c r="Q4" s="85"/>
      <c r="R4" s="78"/>
      <c r="S4" s="109"/>
      <c r="T4" s="108" t="s">
        <v>2</v>
      </c>
    </row>
    <row r="5" ht="24" customHeight="1" spans="1:20">
      <c r="A5" s="10" t="s">
        <v>216</v>
      </c>
      <c r="B5" s="88" t="s">
        <v>217</v>
      </c>
      <c r="C5" s="88" t="s">
        <v>586</v>
      </c>
      <c r="D5" s="88" t="s">
        <v>601</v>
      </c>
      <c r="E5" s="88" t="s">
        <v>602</v>
      </c>
      <c r="F5" s="88" t="s">
        <v>603</v>
      </c>
      <c r="G5" s="88" t="s">
        <v>604</v>
      </c>
      <c r="H5" s="89" t="s">
        <v>605</v>
      </c>
      <c r="I5" s="89" t="s">
        <v>606</v>
      </c>
      <c r="J5" s="102" t="s">
        <v>224</v>
      </c>
      <c r="K5" s="102"/>
      <c r="L5" s="102"/>
      <c r="M5" s="102"/>
      <c r="N5" s="103"/>
      <c r="O5" s="102"/>
      <c r="P5" s="102"/>
      <c r="Q5" s="82"/>
      <c r="R5" s="102"/>
      <c r="S5" s="103"/>
      <c r="T5" s="83"/>
    </row>
    <row r="6" ht="24" customHeight="1" spans="1:20">
      <c r="A6" s="15"/>
      <c r="B6" s="90"/>
      <c r="C6" s="90"/>
      <c r="D6" s="90"/>
      <c r="E6" s="90"/>
      <c r="F6" s="90"/>
      <c r="G6" s="90"/>
      <c r="H6" s="91"/>
      <c r="I6" s="91"/>
      <c r="J6" s="91" t="s">
        <v>56</v>
      </c>
      <c r="K6" s="91" t="s">
        <v>59</v>
      </c>
      <c r="L6" s="91" t="s">
        <v>592</v>
      </c>
      <c r="M6" s="91" t="s">
        <v>593</v>
      </c>
      <c r="N6" s="104" t="s">
        <v>594</v>
      </c>
      <c r="O6" s="105" t="s">
        <v>595</v>
      </c>
      <c r="P6" s="105"/>
      <c r="Q6" s="110"/>
      <c r="R6" s="105"/>
      <c r="S6" s="111"/>
      <c r="T6" s="92"/>
    </row>
    <row r="7" ht="54" customHeight="1" spans="1:20">
      <c r="A7" s="18"/>
      <c r="B7" s="92"/>
      <c r="C7" s="92"/>
      <c r="D7" s="92"/>
      <c r="E7" s="92"/>
      <c r="F7" s="92"/>
      <c r="G7" s="92"/>
      <c r="H7" s="93"/>
      <c r="I7" s="93"/>
      <c r="J7" s="93"/>
      <c r="K7" s="93" t="s">
        <v>58</v>
      </c>
      <c r="L7" s="93"/>
      <c r="M7" s="93"/>
      <c r="N7" s="106"/>
      <c r="O7" s="93" t="s">
        <v>58</v>
      </c>
      <c r="P7" s="93" t="s">
        <v>65</v>
      </c>
      <c r="Q7" s="92" t="s">
        <v>66</v>
      </c>
      <c r="R7" s="93" t="s">
        <v>67</v>
      </c>
      <c r="S7" s="106" t="s">
        <v>68</v>
      </c>
      <c r="T7" s="92" t="s">
        <v>69</v>
      </c>
    </row>
    <row r="8" ht="17.25" customHeight="1" spans="1:20">
      <c r="A8" s="19">
        <v>1</v>
      </c>
      <c r="B8" s="92">
        <v>2</v>
      </c>
      <c r="C8" s="19">
        <v>3</v>
      </c>
      <c r="D8" s="19">
        <v>4</v>
      </c>
      <c r="E8" s="92">
        <v>5</v>
      </c>
      <c r="F8" s="19">
        <v>6</v>
      </c>
      <c r="G8" s="19">
        <v>7</v>
      </c>
      <c r="H8" s="92">
        <v>8</v>
      </c>
      <c r="I8" s="19">
        <v>9</v>
      </c>
      <c r="J8" s="19">
        <v>10</v>
      </c>
      <c r="K8" s="92">
        <v>11</v>
      </c>
      <c r="L8" s="19">
        <v>12</v>
      </c>
      <c r="M8" s="19">
        <v>13</v>
      </c>
      <c r="N8" s="92">
        <v>14</v>
      </c>
      <c r="O8" s="19">
        <v>15</v>
      </c>
      <c r="P8" s="19">
        <v>16</v>
      </c>
      <c r="Q8" s="92">
        <v>17</v>
      </c>
      <c r="R8" s="19">
        <v>18</v>
      </c>
      <c r="S8" s="19">
        <v>19</v>
      </c>
      <c r="T8" s="19">
        <v>20</v>
      </c>
    </row>
    <row r="9" ht="21" customHeight="1" spans="1:20">
      <c r="A9" s="94"/>
      <c r="B9" s="95"/>
      <c r="C9" s="95"/>
      <c r="D9" s="95"/>
      <c r="E9" s="95"/>
      <c r="F9" s="95"/>
      <c r="G9" s="95"/>
      <c r="H9" s="96"/>
      <c r="I9" s="96"/>
      <c r="J9" s="81"/>
      <c r="K9" s="81"/>
      <c r="L9" s="81"/>
      <c r="M9" s="81"/>
      <c r="N9" s="81"/>
      <c r="O9" s="81"/>
      <c r="P9" s="81"/>
      <c r="Q9" s="81"/>
      <c r="R9" s="81"/>
      <c r="S9" s="81"/>
      <c r="T9" s="81"/>
    </row>
    <row r="10" ht="21" customHeight="1" spans="1:20">
      <c r="A10" s="97" t="s">
        <v>207</v>
      </c>
      <c r="B10" s="98"/>
      <c r="C10" s="98"/>
      <c r="D10" s="98"/>
      <c r="E10" s="98"/>
      <c r="F10" s="98"/>
      <c r="G10" s="98"/>
      <c r="H10" s="99"/>
      <c r="I10" s="107"/>
      <c r="J10" s="81"/>
      <c r="K10" s="81"/>
      <c r="L10" s="81"/>
      <c r="M10" s="81"/>
      <c r="N10" s="81"/>
      <c r="O10" s="81"/>
      <c r="P10" s="81"/>
      <c r="Q10" s="81"/>
      <c r="R10" s="81"/>
      <c r="S10" s="81"/>
      <c r="T10" s="81"/>
    </row>
    <row r="12" customHeight="1" spans="1:1">
      <c r="A12" t="s">
        <v>607</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
  <sheetViews>
    <sheetView showZeros="0" workbookViewId="0">
      <pane ySplit="1" topLeftCell="A2" activePane="bottomLeft" state="frozen"/>
      <selection/>
      <selection pane="bottomLeft" activeCell="C16" sqref="C16"/>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73"/>
      <c r="W2" s="3"/>
      <c r="X2" s="3" t="s">
        <v>608</v>
      </c>
    </row>
    <row r="3" ht="41.25" customHeight="1" spans="1:24">
      <c r="A3" s="74" t="str">
        <f>"2026"&amp;"年县对下转移支付预算表"</f>
        <v>2026年县对下转移支付预算表</v>
      </c>
      <c r="B3" s="4"/>
      <c r="C3" s="4"/>
      <c r="D3" s="4"/>
      <c r="E3" s="4"/>
      <c r="F3" s="4"/>
      <c r="G3" s="4"/>
      <c r="H3" s="4"/>
      <c r="I3" s="4"/>
      <c r="J3" s="4"/>
      <c r="K3" s="4"/>
      <c r="L3" s="4"/>
      <c r="M3" s="4"/>
      <c r="N3" s="4"/>
      <c r="O3" s="4"/>
      <c r="P3" s="4"/>
      <c r="Q3" s="4"/>
      <c r="R3" s="4"/>
      <c r="S3" s="4"/>
      <c r="T3" s="4"/>
      <c r="U3" s="4"/>
      <c r="V3" s="4"/>
      <c r="W3" s="67"/>
      <c r="X3" s="67"/>
    </row>
    <row r="4" ht="18" customHeight="1" spans="1:24">
      <c r="A4" s="75" t="s">
        <v>1</v>
      </c>
      <c r="B4" s="76"/>
      <c r="C4" s="76"/>
      <c r="D4" s="77"/>
      <c r="E4" s="78"/>
      <c r="F4" s="78"/>
      <c r="G4" s="78"/>
      <c r="H4" s="78"/>
      <c r="I4" s="78"/>
      <c r="W4" s="8"/>
      <c r="X4" s="8" t="s">
        <v>2</v>
      </c>
    </row>
    <row r="5" ht="19.5" customHeight="1" spans="1:24">
      <c r="A5" s="28" t="s">
        <v>609</v>
      </c>
      <c r="B5" s="11" t="s">
        <v>224</v>
      </c>
      <c r="C5" s="12"/>
      <c r="D5" s="12"/>
      <c r="E5" s="11" t="s">
        <v>610</v>
      </c>
      <c r="F5" s="12"/>
      <c r="G5" s="12"/>
      <c r="H5" s="12"/>
      <c r="I5" s="12"/>
      <c r="J5" s="12"/>
      <c r="K5" s="12"/>
      <c r="L5" s="12"/>
      <c r="M5" s="12"/>
      <c r="N5" s="12"/>
      <c r="O5" s="12"/>
      <c r="P5" s="12"/>
      <c r="Q5" s="12"/>
      <c r="R5" s="12"/>
      <c r="S5" s="12"/>
      <c r="T5" s="12"/>
      <c r="U5" s="12"/>
      <c r="V5" s="12"/>
      <c r="W5" s="82"/>
      <c r="X5" s="83"/>
    </row>
    <row r="6" ht="40.5" customHeight="1" spans="1:24">
      <c r="A6" s="19"/>
      <c r="B6" s="29" t="s">
        <v>56</v>
      </c>
      <c r="C6" s="10" t="s">
        <v>59</v>
      </c>
      <c r="D6" s="79" t="s">
        <v>592</v>
      </c>
      <c r="E6" s="49" t="s">
        <v>611</v>
      </c>
      <c r="F6" s="49" t="s">
        <v>612</v>
      </c>
      <c r="G6" s="49" t="s">
        <v>613</v>
      </c>
      <c r="H6" s="49" t="s">
        <v>614</v>
      </c>
      <c r="I6" s="49" t="s">
        <v>615</v>
      </c>
      <c r="J6" s="49" t="s">
        <v>616</v>
      </c>
      <c r="K6" s="49" t="s">
        <v>617</v>
      </c>
      <c r="L6" s="49" t="s">
        <v>618</v>
      </c>
      <c r="M6" s="49" t="s">
        <v>619</v>
      </c>
      <c r="N6" s="49" t="s">
        <v>620</v>
      </c>
      <c r="O6" s="49" t="s">
        <v>621</v>
      </c>
      <c r="P6" s="49" t="s">
        <v>622</v>
      </c>
      <c r="Q6" s="49" t="s">
        <v>623</v>
      </c>
      <c r="R6" s="49" t="s">
        <v>624</v>
      </c>
      <c r="S6" s="49" t="s">
        <v>625</v>
      </c>
      <c r="T6" s="49" t="s">
        <v>626</v>
      </c>
      <c r="U6" s="49" t="s">
        <v>627</v>
      </c>
      <c r="V6" s="49" t="s">
        <v>628</v>
      </c>
      <c r="W6" s="49" t="s">
        <v>629</v>
      </c>
      <c r="X6" s="84" t="s">
        <v>630</v>
      </c>
    </row>
    <row r="7" ht="19.5" customHeight="1" spans="1:24">
      <c r="A7" s="20">
        <v>1</v>
      </c>
      <c r="B7" s="20">
        <v>2</v>
      </c>
      <c r="C7" s="20">
        <v>3</v>
      </c>
      <c r="D7" s="80">
        <v>4</v>
      </c>
      <c r="E7" s="37">
        <v>5</v>
      </c>
      <c r="F7" s="20">
        <v>6</v>
      </c>
      <c r="G7" s="20">
        <v>7</v>
      </c>
      <c r="H7" s="80">
        <v>8</v>
      </c>
      <c r="I7" s="20">
        <v>9</v>
      </c>
      <c r="J7" s="20">
        <v>10</v>
      </c>
      <c r="K7" s="20">
        <v>11</v>
      </c>
      <c r="L7" s="80">
        <v>12</v>
      </c>
      <c r="M7" s="20">
        <v>13</v>
      </c>
      <c r="N7" s="20">
        <v>14</v>
      </c>
      <c r="O7" s="20">
        <v>15</v>
      </c>
      <c r="P7" s="80">
        <v>16</v>
      </c>
      <c r="Q7" s="20">
        <v>17</v>
      </c>
      <c r="R7" s="20">
        <v>18</v>
      </c>
      <c r="S7" s="20">
        <v>19</v>
      </c>
      <c r="T7" s="80">
        <v>20</v>
      </c>
      <c r="U7" s="80">
        <v>21</v>
      </c>
      <c r="V7" s="80">
        <v>22</v>
      </c>
      <c r="W7" s="37">
        <v>23</v>
      </c>
      <c r="X7" s="37">
        <v>24</v>
      </c>
    </row>
    <row r="8" ht="19.5" customHeight="1" spans="1:24">
      <c r="A8" s="30"/>
      <c r="B8" s="81"/>
      <c r="C8" s="81"/>
      <c r="D8" s="81"/>
      <c r="E8" s="81"/>
      <c r="F8" s="81"/>
      <c r="G8" s="81"/>
      <c r="H8" s="81"/>
      <c r="I8" s="81"/>
      <c r="J8" s="81"/>
      <c r="K8" s="81"/>
      <c r="L8" s="81"/>
      <c r="M8" s="81"/>
      <c r="N8" s="81"/>
      <c r="O8" s="81"/>
      <c r="P8" s="81"/>
      <c r="Q8" s="81"/>
      <c r="R8" s="81"/>
      <c r="S8" s="81"/>
      <c r="T8" s="81"/>
      <c r="U8" s="81"/>
      <c r="V8" s="81"/>
      <c r="W8" s="81"/>
      <c r="X8" s="81"/>
    </row>
    <row r="9" ht="19.5" customHeight="1" spans="1:24">
      <c r="A9" s="70"/>
      <c r="B9" s="81"/>
      <c r="C9" s="81"/>
      <c r="D9" s="81"/>
      <c r="E9" s="81"/>
      <c r="F9" s="81"/>
      <c r="G9" s="81"/>
      <c r="H9" s="81"/>
      <c r="I9" s="81"/>
      <c r="J9" s="81"/>
      <c r="K9" s="81"/>
      <c r="L9" s="81"/>
      <c r="M9" s="81"/>
      <c r="N9" s="81"/>
      <c r="O9" s="81"/>
      <c r="P9" s="81"/>
      <c r="Q9" s="81"/>
      <c r="R9" s="81"/>
      <c r="S9" s="81"/>
      <c r="T9" s="81"/>
      <c r="U9" s="81"/>
      <c r="V9" s="81"/>
      <c r="W9" s="81"/>
      <c r="X9" s="81"/>
    </row>
    <row r="11" customHeight="1" spans="1:1">
      <c r="A11" t="s">
        <v>631</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pane ySplit="1" topLeftCell="A2" activePane="bottomLeft" state="frozen"/>
      <selection/>
      <selection pane="bottomLeft" activeCell="B15" sqref="B15"/>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3" t="s">
        <v>632</v>
      </c>
    </row>
    <row r="3" ht="41.25" customHeight="1" spans="1:10">
      <c r="A3" s="66" t="str">
        <f>"2026"&amp;"年县对下转移支付绩效目标表"</f>
        <v>2026年县对下转移支付绩效目标表</v>
      </c>
      <c r="B3" s="4"/>
      <c r="C3" s="4"/>
      <c r="D3" s="4"/>
      <c r="E3" s="4"/>
      <c r="F3" s="67"/>
      <c r="G3" s="4"/>
      <c r="H3" s="67"/>
      <c r="I3" s="67"/>
      <c r="J3" s="4"/>
    </row>
    <row r="4" ht="17.25" customHeight="1" spans="1:1">
      <c r="A4" s="5" t="s">
        <v>1</v>
      </c>
    </row>
    <row r="5" ht="44.25" customHeight="1" spans="1:10">
      <c r="A5" s="68" t="s">
        <v>609</v>
      </c>
      <c r="B5" s="68" t="s">
        <v>383</v>
      </c>
      <c r="C5" s="68" t="s">
        <v>384</v>
      </c>
      <c r="D5" s="68" t="s">
        <v>385</v>
      </c>
      <c r="E5" s="68" t="s">
        <v>386</v>
      </c>
      <c r="F5" s="69" t="s">
        <v>387</v>
      </c>
      <c r="G5" s="68" t="s">
        <v>388</v>
      </c>
      <c r="H5" s="69" t="s">
        <v>389</v>
      </c>
      <c r="I5" s="69" t="s">
        <v>390</v>
      </c>
      <c r="J5" s="68" t="s">
        <v>391</v>
      </c>
    </row>
    <row r="6" ht="14.25" customHeight="1" spans="1:10">
      <c r="A6" s="68">
        <v>1</v>
      </c>
      <c r="B6" s="68">
        <v>2</v>
      </c>
      <c r="C6" s="68">
        <v>3</v>
      </c>
      <c r="D6" s="68">
        <v>4</v>
      </c>
      <c r="E6" s="68">
        <v>5</v>
      </c>
      <c r="F6" s="69">
        <v>6</v>
      </c>
      <c r="G6" s="68">
        <v>7</v>
      </c>
      <c r="H6" s="69">
        <v>8</v>
      </c>
      <c r="I6" s="69">
        <v>9</v>
      </c>
      <c r="J6" s="68">
        <v>10</v>
      </c>
    </row>
    <row r="7" ht="42" customHeight="1" spans="1:10">
      <c r="A7" s="30"/>
      <c r="B7" s="70"/>
      <c r="C7" s="70"/>
      <c r="D7" s="70"/>
      <c r="E7" s="71"/>
      <c r="F7" s="72"/>
      <c r="G7" s="71"/>
      <c r="H7" s="72"/>
      <c r="I7" s="72"/>
      <c r="J7" s="71"/>
    </row>
    <row r="8" ht="42" customHeight="1" spans="1:10">
      <c r="A8" s="30"/>
      <c r="B8" s="31"/>
      <c r="C8" s="31"/>
      <c r="D8" s="31"/>
      <c r="E8" s="30"/>
      <c r="F8" s="31"/>
      <c r="G8" s="30"/>
      <c r="H8" s="31"/>
      <c r="I8" s="31"/>
      <c r="J8" s="30"/>
    </row>
    <row r="10" customHeight="1" spans="1:1">
      <c r="A10" t="s">
        <v>633</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workbookViewId="0">
      <pane ySplit="1" topLeftCell="A2" activePane="bottomLeft" state="frozen"/>
      <selection/>
      <selection pane="bottomLeft" activeCell="B13" sqref="B13"/>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39" t="s">
        <v>634</v>
      </c>
      <c r="B2" s="40"/>
      <c r="C2" s="40"/>
      <c r="D2" s="41"/>
      <c r="E2" s="41"/>
      <c r="F2" s="41"/>
      <c r="G2" s="40"/>
      <c r="H2" s="40"/>
      <c r="I2" s="41"/>
    </row>
    <row r="3" ht="41.25" customHeight="1" spans="1:9">
      <c r="A3" s="42" t="str">
        <f>"2026"&amp;"年新增资产配置预算表"</f>
        <v>2026年新增资产配置预算表</v>
      </c>
      <c r="B3" s="43"/>
      <c r="C3" s="43"/>
      <c r="D3" s="44"/>
      <c r="E3" s="44"/>
      <c r="F3" s="44"/>
      <c r="G3" s="43"/>
      <c r="H3" s="43"/>
      <c r="I3" s="44"/>
    </row>
    <row r="4" customHeight="1" spans="1:9">
      <c r="A4" s="45" t="s">
        <v>1</v>
      </c>
      <c r="B4" s="46"/>
      <c r="C4" s="46"/>
      <c r="D4" s="47"/>
      <c r="F4" s="44"/>
      <c r="G4" s="43"/>
      <c r="H4" s="43"/>
      <c r="I4" s="65" t="s">
        <v>2</v>
      </c>
    </row>
    <row r="5" ht="28.5" customHeight="1" spans="1:9">
      <c r="A5" s="48" t="s">
        <v>216</v>
      </c>
      <c r="B5" s="49" t="s">
        <v>217</v>
      </c>
      <c r="C5" s="50" t="s">
        <v>635</v>
      </c>
      <c r="D5" s="48" t="s">
        <v>636</v>
      </c>
      <c r="E5" s="48" t="s">
        <v>637</v>
      </c>
      <c r="F5" s="48" t="s">
        <v>638</v>
      </c>
      <c r="G5" s="49" t="s">
        <v>639</v>
      </c>
      <c r="H5" s="37"/>
      <c r="I5" s="48"/>
    </row>
    <row r="6" ht="21" customHeight="1" spans="1:9">
      <c r="A6" s="50"/>
      <c r="B6" s="51"/>
      <c r="C6" s="51"/>
      <c r="D6" s="52"/>
      <c r="E6" s="51"/>
      <c r="F6" s="51"/>
      <c r="G6" s="49" t="s">
        <v>590</v>
      </c>
      <c r="H6" s="49" t="s">
        <v>640</v>
      </c>
      <c r="I6" s="49" t="s">
        <v>641</v>
      </c>
    </row>
    <row r="7" ht="17.25" customHeight="1" spans="1:9">
      <c r="A7" s="53" t="s">
        <v>83</v>
      </c>
      <c r="B7" s="54"/>
      <c r="C7" s="55" t="s">
        <v>84</v>
      </c>
      <c r="D7" s="53" t="s">
        <v>199</v>
      </c>
      <c r="E7" s="56" t="s">
        <v>200</v>
      </c>
      <c r="F7" s="53" t="s">
        <v>201</v>
      </c>
      <c r="G7" s="55" t="s">
        <v>202</v>
      </c>
      <c r="H7" s="57" t="s">
        <v>85</v>
      </c>
      <c r="I7" s="56" t="s">
        <v>86</v>
      </c>
    </row>
    <row r="8" ht="19.5" customHeight="1" spans="1:9">
      <c r="A8" s="58"/>
      <c r="B8" s="33"/>
      <c r="C8" s="33"/>
      <c r="D8" s="30"/>
      <c r="E8" s="31"/>
      <c r="F8" s="57"/>
      <c r="G8" s="59"/>
      <c r="H8" s="60"/>
      <c r="I8" s="60"/>
    </row>
    <row r="9" ht="19.5" customHeight="1" spans="1:9">
      <c r="A9" s="61" t="s">
        <v>56</v>
      </c>
      <c r="B9" s="62"/>
      <c r="C9" s="62"/>
      <c r="D9" s="63"/>
      <c r="E9" s="64"/>
      <c r="F9" s="64"/>
      <c r="G9" s="59"/>
      <c r="H9" s="60"/>
      <c r="I9" s="60"/>
    </row>
    <row r="11" customHeight="1" spans="1:1">
      <c r="A11" t="s">
        <v>642</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pane ySplit="1" topLeftCell="A2" activePane="bottomLeft" state="frozen"/>
      <selection/>
      <selection pane="bottomLeft" activeCell="C16" sqref="C1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2"/>
      <c r="E2" s="2"/>
      <c r="F2" s="2"/>
      <c r="G2" s="2"/>
      <c r="K2" s="3" t="s">
        <v>643</v>
      </c>
    </row>
    <row r="3" ht="41.25" customHeight="1" spans="1:11">
      <c r="A3" s="4" t="str">
        <f>"2026"&amp;"年上级转移支付补助项目支出预算表"</f>
        <v>2026年上级转移支付补助项目支出预算表</v>
      </c>
      <c r="B3" s="4"/>
      <c r="C3" s="4"/>
      <c r="D3" s="4"/>
      <c r="E3" s="4"/>
      <c r="F3" s="4"/>
      <c r="G3" s="4"/>
      <c r="H3" s="4"/>
      <c r="I3" s="4"/>
      <c r="J3" s="4"/>
      <c r="K3" s="4"/>
    </row>
    <row r="4" ht="13.5" customHeight="1" spans="1:11">
      <c r="A4" s="5" t="s">
        <v>1</v>
      </c>
      <c r="B4" s="6"/>
      <c r="C4" s="6"/>
      <c r="D4" s="6"/>
      <c r="E4" s="6"/>
      <c r="F4" s="6"/>
      <c r="G4" s="6"/>
      <c r="H4" s="7"/>
      <c r="I4" s="7"/>
      <c r="J4" s="7"/>
      <c r="K4" s="8" t="s">
        <v>2</v>
      </c>
    </row>
    <row r="5" ht="21.75" customHeight="1" spans="1:11">
      <c r="A5" s="9" t="s">
        <v>304</v>
      </c>
      <c r="B5" s="9" t="s">
        <v>219</v>
      </c>
      <c r="C5" s="9" t="s">
        <v>305</v>
      </c>
      <c r="D5" s="10" t="s">
        <v>220</v>
      </c>
      <c r="E5" s="10" t="s">
        <v>221</v>
      </c>
      <c r="F5" s="10" t="s">
        <v>306</v>
      </c>
      <c r="G5" s="10" t="s">
        <v>307</v>
      </c>
      <c r="H5" s="28" t="s">
        <v>56</v>
      </c>
      <c r="I5" s="11" t="s">
        <v>644</v>
      </c>
      <c r="J5" s="12"/>
      <c r="K5" s="13"/>
    </row>
    <row r="6" ht="21.75" customHeight="1" spans="1:11">
      <c r="A6" s="14"/>
      <c r="B6" s="14"/>
      <c r="C6" s="14"/>
      <c r="D6" s="15"/>
      <c r="E6" s="15"/>
      <c r="F6" s="15"/>
      <c r="G6" s="15"/>
      <c r="H6" s="29"/>
      <c r="I6" s="10" t="s">
        <v>59</v>
      </c>
      <c r="J6" s="10" t="s">
        <v>60</v>
      </c>
      <c r="K6" s="10" t="s">
        <v>61</v>
      </c>
    </row>
    <row r="7" ht="40.5" customHeight="1" spans="1:11">
      <c r="A7" s="17"/>
      <c r="B7" s="17"/>
      <c r="C7" s="17"/>
      <c r="D7" s="18"/>
      <c r="E7" s="18"/>
      <c r="F7" s="18"/>
      <c r="G7" s="18"/>
      <c r="H7" s="19"/>
      <c r="I7" s="18" t="s">
        <v>58</v>
      </c>
      <c r="J7" s="18"/>
      <c r="K7" s="18"/>
    </row>
    <row r="8" ht="15" customHeight="1" spans="1:11">
      <c r="A8" s="20">
        <v>1</v>
      </c>
      <c r="B8" s="20">
        <v>2</v>
      </c>
      <c r="C8" s="20">
        <v>3</v>
      </c>
      <c r="D8" s="20">
        <v>4</v>
      </c>
      <c r="E8" s="20">
        <v>5</v>
      </c>
      <c r="F8" s="20">
        <v>6</v>
      </c>
      <c r="G8" s="20">
        <v>7</v>
      </c>
      <c r="H8" s="20">
        <v>8</v>
      </c>
      <c r="I8" s="20">
        <v>9</v>
      </c>
      <c r="J8" s="37">
        <v>10</v>
      </c>
      <c r="K8" s="37">
        <v>11</v>
      </c>
    </row>
    <row r="9" ht="18.75" customHeight="1" spans="1:11">
      <c r="A9" s="30"/>
      <c r="B9" s="31"/>
      <c r="C9" s="30"/>
      <c r="D9" s="30"/>
      <c r="E9" s="30"/>
      <c r="F9" s="30"/>
      <c r="G9" s="30"/>
      <c r="H9" s="32"/>
      <c r="I9" s="38"/>
      <c r="J9" s="38"/>
      <c r="K9" s="32"/>
    </row>
    <row r="10" ht="18.75" customHeight="1" spans="1:11">
      <c r="A10" s="33"/>
      <c r="B10" s="31"/>
      <c r="C10" s="31"/>
      <c r="D10" s="31"/>
      <c r="E10" s="31"/>
      <c r="F10" s="31"/>
      <c r="G10" s="31"/>
      <c r="H10" s="23"/>
      <c r="I10" s="23"/>
      <c r="J10" s="23"/>
      <c r="K10" s="32"/>
    </row>
    <row r="11" ht="18.75" customHeight="1" spans="1:11">
      <c r="A11" s="34" t="s">
        <v>207</v>
      </c>
      <c r="B11" s="35"/>
      <c r="C11" s="35"/>
      <c r="D11" s="35"/>
      <c r="E11" s="35"/>
      <c r="F11" s="35"/>
      <c r="G11" s="36"/>
      <c r="H11" s="23"/>
      <c r="I11" s="23"/>
      <c r="J11" s="23"/>
      <c r="K11" s="32"/>
    </row>
    <row r="13" customHeight="1" spans="1:1">
      <c r="A13" t="s">
        <v>645</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pane ySplit="1" topLeftCell="A2" activePane="bottomLeft" state="frozen"/>
      <selection/>
      <selection pane="bottomLeft" activeCell="J14" sqref="J14"/>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2"/>
      <c r="G2" s="3" t="s">
        <v>646</v>
      </c>
    </row>
    <row r="3" ht="41.25" customHeight="1" spans="1:7">
      <c r="A3" s="4" t="str">
        <f>"2026"&amp;"年部门项目中期规划预算表"</f>
        <v>2026年部门项目中期规划预算表</v>
      </c>
      <c r="B3" s="4"/>
      <c r="C3" s="4"/>
      <c r="D3" s="4"/>
      <c r="E3" s="4"/>
      <c r="F3" s="4"/>
      <c r="G3" s="4"/>
    </row>
    <row r="4" ht="13.5" customHeight="1" spans="1:7">
      <c r="A4" s="5" t="s">
        <v>1</v>
      </c>
      <c r="B4" s="6"/>
      <c r="C4" s="6"/>
      <c r="D4" s="6"/>
      <c r="E4" s="7"/>
      <c r="F4" s="7"/>
      <c r="G4" s="8" t="s">
        <v>2</v>
      </c>
    </row>
    <row r="5" ht="21.75" customHeight="1" spans="1:7">
      <c r="A5" s="9" t="s">
        <v>305</v>
      </c>
      <c r="B5" s="9" t="s">
        <v>304</v>
      </c>
      <c r="C5" s="9" t="s">
        <v>219</v>
      </c>
      <c r="D5" s="10" t="s">
        <v>647</v>
      </c>
      <c r="E5" s="11" t="s">
        <v>59</v>
      </c>
      <c r="F5" s="12"/>
      <c r="G5" s="13"/>
    </row>
    <row r="6" ht="21.75" customHeight="1" spans="1:7">
      <c r="A6" s="14"/>
      <c r="B6" s="14"/>
      <c r="C6" s="14"/>
      <c r="D6" s="15"/>
      <c r="E6" s="16" t="str">
        <f>"2025"&amp;"年"</f>
        <v>2025年</v>
      </c>
      <c r="F6" s="10" t="str">
        <f>("2025"+1)&amp;"年"</f>
        <v>2026年</v>
      </c>
      <c r="G6" s="10" t="str">
        <f>("2025"+2)&amp;"年"</f>
        <v>2027年</v>
      </c>
    </row>
    <row r="7" ht="40.5" customHeight="1" spans="1:7">
      <c r="A7" s="17"/>
      <c r="B7" s="17"/>
      <c r="C7" s="17"/>
      <c r="D7" s="18"/>
      <c r="E7" s="19"/>
      <c r="F7" s="18" t="s">
        <v>58</v>
      </c>
      <c r="G7" s="18"/>
    </row>
    <row r="8" ht="15" customHeight="1" spans="1:7">
      <c r="A8" s="20">
        <v>1</v>
      </c>
      <c r="B8" s="20">
        <v>2</v>
      </c>
      <c r="C8" s="20">
        <v>3</v>
      </c>
      <c r="D8" s="20">
        <v>4</v>
      </c>
      <c r="E8" s="20">
        <v>5</v>
      </c>
      <c r="F8" s="20">
        <v>6</v>
      </c>
      <c r="G8" s="20">
        <v>7</v>
      </c>
    </row>
    <row r="9" ht="17.25" customHeight="1" spans="1:7">
      <c r="A9" s="21" t="s">
        <v>71</v>
      </c>
      <c r="B9" s="22"/>
      <c r="C9" s="22"/>
      <c r="D9" s="21"/>
      <c r="E9" s="23"/>
      <c r="F9" s="23">
        <v>6126451.6</v>
      </c>
      <c r="G9" s="23"/>
    </row>
    <row r="10" ht="18.75" customHeight="1" spans="1:7">
      <c r="A10" s="24"/>
      <c r="B10" s="24" t="s">
        <v>648</v>
      </c>
      <c r="C10" s="24" t="s">
        <v>312</v>
      </c>
      <c r="D10" s="24" t="s">
        <v>649</v>
      </c>
      <c r="E10" s="25"/>
      <c r="F10" s="23">
        <v>119520</v>
      </c>
      <c r="G10" s="23"/>
    </row>
    <row r="11" ht="18.75" customHeight="1" spans="1:7">
      <c r="A11" s="24"/>
      <c r="B11" s="24" t="s">
        <v>648</v>
      </c>
      <c r="C11" s="24" t="s">
        <v>314</v>
      </c>
      <c r="D11" s="24" t="s">
        <v>649</v>
      </c>
      <c r="E11" s="25"/>
      <c r="F11" s="23">
        <v>468931.6</v>
      </c>
      <c r="G11" s="23"/>
    </row>
    <row r="12" ht="18.75" customHeight="1" spans="1:7">
      <c r="A12" s="24"/>
      <c r="B12" s="24" t="s">
        <v>650</v>
      </c>
      <c r="C12" s="24" t="s">
        <v>319</v>
      </c>
      <c r="D12" s="24" t="s">
        <v>649</v>
      </c>
      <c r="E12" s="25"/>
      <c r="F12" s="23">
        <v>10000</v>
      </c>
      <c r="G12" s="23"/>
    </row>
    <row r="13" ht="18.75" customHeight="1" spans="1:7">
      <c r="A13" s="24"/>
      <c r="B13" s="24" t="s">
        <v>650</v>
      </c>
      <c r="C13" s="24" t="s">
        <v>323</v>
      </c>
      <c r="D13" s="24" t="s">
        <v>649</v>
      </c>
      <c r="E13" s="25"/>
      <c r="F13" s="23">
        <v>10000</v>
      </c>
      <c r="G13" s="23"/>
    </row>
    <row r="14" ht="18.75" customHeight="1" spans="1:7">
      <c r="A14" s="24"/>
      <c r="B14" s="24" t="s">
        <v>650</v>
      </c>
      <c r="C14" s="24" t="s">
        <v>325</v>
      </c>
      <c r="D14" s="24" t="s">
        <v>649</v>
      </c>
      <c r="E14" s="25"/>
      <c r="F14" s="23">
        <v>2400</v>
      </c>
      <c r="G14" s="23"/>
    </row>
    <row r="15" ht="18.75" customHeight="1" spans="1:7">
      <c r="A15" s="24"/>
      <c r="B15" s="24" t="s">
        <v>650</v>
      </c>
      <c r="C15" s="24" t="s">
        <v>327</v>
      </c>
      <c r="D15" s="24" t="s">
        <v>649</v>
      </c>
      <c r="E15" s="25"/>
      <c r="F15" s="23">
        <v>10000</v>
      </c>
      <c r="G15" s="23"/>
    </row>
    <row r="16" ht="18.75" customHeight="1" spans="1:7">
      <c r="A16" s="24"/>
      <c r="B16" s="24" t="s">
        <v>650</v>
      </c>
      <c r="C16" s="24" t="s">
        <v>329</v>
      </c>
      <c r="D16" s="24" t="s">
        <v>649</v>
      </c>
      <c r="E16" s="25"/>
      <c r="F16" s="23">
        <v>10000</v>
      </c>
      <c r="G16" s="23"/>
    </row>
    <row r="17" ht="18.75" customHeight="1" spans="1:7">
      <c r="A17" s="24"/>
      <c r="B17" s="24" t="s">
        <v>650</v>
      </c>
      <c r="C17" s="24" t="s">
        <v>331</v>
      </c>
      <c r="D17" s="24" t="s">
        <v>649</v>
      </c>
      <c r="E17" s="25"/>
      <c r="F17" s="23">
        <v>10000</v>
      </c>
      <c r="G17" s="23"/>
    </row>
    <row r="18" ht="18.75" customHeight="1" spans="1:7">
      <c r="A18" s="24"/>
      <c r="B18" s="24" t="s">
        <v>650</v>
      </c>
      <c r="C18" s="24" t="s">
        <v>333</v>
      </c>
      <c r="D18" s="24" t="s">
        <v>649</v>
      </c>
      <c r="E18" s="25"/>
      <c r="F18" s="23">
        <v>10000</v>
      </c>
      <c r="G18" s="23"/>
    </row>
    <row r="19" ht="18.75" customHeight="1" spans="1:7">
      <c r="A19" s="24"/>
      <c r="B19" s="24" t="s">
        <v>650</v>
      </c>
      <c r="C19" s="24" t="s">
        <v>335</v>
      </c>
      <c r="D19" s="24" t="s">
        <v>649</v>
      </c>
      <c r="E19" s="25"/>
      <c r="F19" s="23">
        <v>134100</v>
      </c>
      <c r="G19" s="23"/>
    </row>
    <row r="20" ht="18.75" customHeight="1" spans="1:7">
      <c r="A20" s="24"/>
      <c r="B20" s="24" t="s">
        <v>650</v>
      </c>
      <c r="C20" s="24" t="s">
        <v>339</v>
      </c>
      <c r="D20" s="24" t="s">
        <v>649</v>
      </c>
      <c r="E20" s="25"/>
      <c r="F20" s="23">
        <v>323900</v>
      </c>
      <c r="G20" s="23"/>
    </row>
    <row r="21" ht="18.75" customHeight="1" spans="1:7">
      <c r="A21" s="24"/>
      <c r="B21" s="24" t="s">
        <v>650</v>
      </c>
      <c r="C21" s="24" t="s">
        <v>341</v>
      </c>
      <c r="D21" s="24" t="s">
        <v>649</v>
      </c>
      <c r="E21" s="25"/>
      <c r="F21" s="23">
        <v>780000</v>
      </c>
      <c r="G21" s="23"/>
    </row>
    <row r="22" ht="18.75" customHeight="1" spans="1:7">
      <c r="A22" s="24"/>
      <c r="B22" s="24" t="s">
        <v>650</v>
      </c>
      <c r="C22" s="24" t="s">
        <v>357</v>
      </c>
      <c r="D22" s="24" t="s">
        <v>649</v>
      </c>
      <c r="E22" s="25"/>
      <c r="F22" s="23">
        <v>1200000</v>
      </c>
      <c r="G22" s="23"/>
    </row>
    <row r="23" ht="18.75" customHeight="1" spans="1:7">
      <c r="A23" s="24"/>
      <c r="B23" s="24" t="s">
        <v>650</v>
      </c>
      <c r="C23" s="24" t="s">
        <v>359</v>
      </c>
      <c r="D23" s="24" t="s">
        <v>649</v>
      </c>
      <c r="E23" s="25"/>
      <c r="F23" s="23">
        <v>10000</v>
      </c>
      <c r="G23" s="23"/>
    </row>
    <row r="24" ht="18.75" customHeight="1" spans="1:7">
      <c r="A24" s="24"/>
      <c r="B24" s="24" t="s">
        <v>650</v>
      </c>
      <c r="C24" s="24" t="s">
        <v>361</v>
      </c>
      <c r="D24" s="24" t="s">
        <v>649</v>
      </c>
      <c r="E24" s="25"/>
      <c r="F24" s="23">
        <v>10000</v>
      </c>
      <c r="G24" s="23"/>
    </row>
    <row r="25" ht="18.75" customHeight="1" spans="1:7">
      <c r="A25" s="24"/>
      <c r="B25" s="24" t="s">
        <v>650</v>
      </c>
      <c r="C25" s="24" t="s">
        <v>363</v>
      </c>
      <c r="D25" s="24" t="s">
        <v>649</v>
      </c>
      <c r="E25" s="25"/>
      <c r="F25" s="23">
        <v>7600</v>
      </c>
      <c r="G25" s="23"/>
    </row>
    <row r="26" ht="18.75" customHeight="1" spans="1:7">
      <c r="A26" s="24"/>
      <c r="B26" s="24" t="s">
        <v>650</v>
      </c>
      <c r="C26" s="24" t="s">
        <v>365</v>
      </c>
      <c r="D26" s="24" t="s">
        <v>649</v>
      </c>
      <c r="E26" s="25"/>
      <c r="F26" s="23">
        <v>10000</v>
      </c>
      <c r="G26" s="23"/>
    </row>
    <row r="27" ht="18.75" customHeight="1" spans="1:7">
      <c r="A27" s="24"/>
      <c r="B27" s="24" t="s">
        <v>650</v>
      </c>
      <c r="C27" s="24" t="s">
        <v>367</v>
      </c>
      <c r="D27" s="24" t="s">
        <v>649</v>
      </c>
      <c r="E27" s="25"/>
      <c r="F27" s="23">
        <v>3000000</v>
      </c>
      <c r="G27" s="23"/>
    </row>
    <row r="28" ht="18.75" customHeight="1" spans="1:7">
      <c r="A28" s="26" t="s">
        <v>56</v>
      </c>
      <c r="B28" s="27" t="s">
        <v>651</v>
      </c>
      <c r="C28" s="27"/>
      <c r="D28" s="27"/>
      <c r="E28" s="25"/>
      <c r="F28" s="23"/>
      <c r="G28" s="23"/>
    </row>
  </sheetData>
  <mergeCells count="11">
    <mergeCell ref="A3:G3"/>
    <mergeCell ref="A4:D4"/>
    <mergeCell ref="E5:G5"/>
    <mergeCell ref="A28:D28"/>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GridLines="0" showZeros="0" workbookViewId="0">
      <pane ySplit="1" topLeftCell="A2" activePane="bottomLeft" state="frozen"/>
      <selection/>
      <selection pane="bottomLeft" activeCell="Q19" sqref="Q19"/>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65" t="s">
        <v>53</v>
      </c>
    </row>
    <row r="3" ht="41.25" customHeight="1" spans="1:1">
      <c r="A3" s="42" t="str">
        <f>"2026"&amp;"年部门收入预算表"</f>
        <v>2026年部门收入预算表</v>
      </c>
    </row>
    <row r="4" ht="17.25" customHeight="1" spans="1:19">
      <c r="A4" s="45" t="s">
        <v>1</v>
      </c>
      <c r="S4" s="47" t="s">
        <v>2</v>
      </c>
    </row>
    <row r="5" ht="21.75" customHeight="1" spans="1:19">
      <c r="A5" s="206" t="s">
        <v>54</v>
      </c>
      <c r="B5" s="207" t="s">
        <v>55</v>
      </c>
      <c r="C5" s="207" t="s">
        <v>56</v>
      </c>
      <c r="D5" s="208" t="s">
        <v>57</v>
      </c>
      <c r="E5" s="208"/>
      <c r="F5" s="208"/>
      <c r="G5" s="208"/>
      <c r="H5" s="208"/>
      <c r="I5" s="215"/>
      <c r="J5" s="208"/>
      <c r="K5" s="208"/>
      <c r="L5" s="208"/>
      <c r="M5" s="208"/>
      <c r="N5" s="216"/>
      <c r="O5" s="208" t="s">
        <v>46</v>
      </c>
      <c r="P5" s="208"/>
      <c r="Q5" s="208"/>
      <c r="R5" s="208"/>
      <c r="S5" s="216"/>
    </row>
    <row r="6" ht="27" customHeight="1" spans="1:19">
      <c r="A6" s="209"/>
      <c r="B6" s="210"/>
      <c r="C6" s="210"/>
      <c r="D6" s="210" t="s">
        <v>58</v>
      </c>
      <c r="E6" s="210" t="s">
        <v>59</v>
      </c>
      <c r="F6" s="210" t="s">
        <v>60</v>
      </c>
      <c r="G6" s="210" t="s">
        <v>61</v>
      </c>
      <c r="H6" s="210" t="s">
        <v>62</v>
      </c>
      <c r="I6" s="136" t="s">
        <v>63</v>
      </c>
      <c r="J6" s="217"/>
      <c r="K6" s="217"/>
      <c r="L6" s="217"/>
      <c r="M6" s="217"/>
      <c r="N6" s="218"/>
      <c r="O6" s="210" t="s">
        <v>58</v>
      </c>
      <c r="P6" s="210" t="s">
        <v>59</v>
      </c>
      <c r="Q6" s="210" t="s">
        <v>60</v>
      </c>
      <c r="R6" s="210" t="s">
        <v>61</v>
      </c>
      <c r="S6" s="210" t="s">
        <v>64</v>
      </c>
    </row>
    <row r="7" ht="30" customHeight="1" spans="1:19">
      <c r="A7" s="211"/>
      <c r="B7" s="107"/>
      <c r="C7" s="116"/>
      <c r="D7" s="116"/>
      <c r="E7" s="116"/>
      <c r="F7" s="116"/>
      <c r="G7" s="116"/>
      <c r="H7" s="116"/>
      <c r="I7" s="72" t="s">
        <v>58</v>
      </c>
      <c r="J7" s="218" t="s">
        <v>65</v>
      </c>
      <c r="K7" s="218" t="s">
        <v>66</v>
      </c>
      <c r="L7" s="218" t="s">
        <v>67</v>
      </c>
      <c r="M7" s="218" t="s">
        <v>68</v>
      </c>
      <c r="N7" s="218" t="s">
        <v>69</v>
      </c>
      <c r="O7" s="219"/>
      <c r="P7" s="219"/>
      <c r="Q7" s="219"/>
      <c r="R7" s="219"/>
      <c r="S7" s="116"/>
    </row>
    <row r="8" ht="15" customHeight="1" spans="1:19">
      <c r="A8" s="212">
        <v>1</v>
      </c>
      <c r="B8" s="212">
        <v>2</v>
      </c>
      <c r="C8" s="212">
        <v>3</v>
      </c>
      <c r="D8" s="212">
        <v>4</v>
      </c>
      <c r="E8" s="212">
        <v>5</v>
      </c>
      <c r="F8" s="212">
        <v>6</v>
      </c>
      <c r="G8" s="212">
        <v>7</v>
      </c>
      <c r="H8" s="212">
        <v>8</v>
      </c>
      <c r="I8" s="72">
        <v>9</v>
      </c>
      <c r="J8" s="212">
        <v>10</v>
      </c>
      <c r="K8" s="212">
        <v>11</v>
      </c>
      <c r="L8" s="212">
        <v>12</v>
      </c>
      <c r="M8" s="212">
        <v>13</v>
      </c>
      <c r="N8" s="212">
        <v>14</v>
      </c>
      <c r="O8" s="212">
        <v>15</v>
      </c>
      <c r="P8" s="212">
        <v>16</v>
      </c>
      <c r="Q8" s="212">
        <v>17</v>
      </c>
      <c r="R8" s="212">
        <v>18</v>
      </c>
      <c r="S8" s="212">
        <v>19</v>
      </c>
    </row>
    <row r="9" ht="18" customHeight="1" spans="1:19">
      <c r="A9" s="31" t="s">
        <v>70</v>
      </c>
      <c r="B9" s="31" t="s">
        <v>71</v>
      </c>
      <c r="C9" s="81">
        <v>68979347.46</v>
      </c>
      <c r="D9" s="81">
        <v>47407104.9</v>
      </c>
      <c r="E9" s="81">
        <v>47407104.9</v>
      </c>
      <c r="F9" s="81"/>
      <c r="G9" s="81"/>
      <c r="H9" s="81"/>
      <c r="I9" s="81"/>
      <c r="J9" s="81"/>
      <c r="K9" s="81"/>
      <c r="L9" s="81"/>
      <c r="M9" s="81"/>
      <c r="N9" s="81"/>
      <c r="O9" s="81">
        <v>21572242.56</v>
      </c>
      <c r="P9" s="81">
        <v>20078069.38</v>
      </c>
      <c r="Q9" s="81">
        <v>1494173.18</v>
      </c>
      <c r="R9" s="81"/>
      <c r="S9" s="81"/>
    </row>
    <row r="10" ht="18" customHeight="1" spans="1:19">
      <c r="A10" s="213"/>
      <c r="B10" s="213"/>
      <c r="C10" s="81"/>
      <c r="D10" s="81"/>
      <c r="E10" s="81"/>
      <c r="F10" s="81"/>
      <c r="G10" s="81"/>
      <c r="H10" s="81"/>
      <c r="I10" s="81"/>
      <c r="J10" s="81"/>
      <c r="K10" s="81"/>
      <c r="L10" s="81"/>
      <c r="M10" s="81"/>
      <c r="N10" s="81"/>
      <c r="O10" s="81"/>
      <c r="P10" s="81"/>
      <c r="Q10" s="81"/>
      <c r="R10" s="81"/>
      <c r="S10" s="81"/>
    </row>
    <row r="11" ht="18" customHeight="1" spans="1:19">
      <c r="A11" s="213"/>
      <c r="B11" s="213"/>
      <c r="C11" s="81"/>
      <c r="D11" s="81"/>
      <c r="E11" s="81"/>
      <c r="F11" s="81"/>
      <c r="G11" s="81"/>
      <c r="H11" s="81"/>
      <c r="I11" s="81"/>
      <c r="J11" s="81"/>
      <c r="K11" s="81"/>
      <c r="L11" s="81"/>
      <c r="M11" s="81"/>
      <c r="N11" s="81"/>
      <c r="O11" s="81"/>
      <c r="P11" s="81"/>
      <c r="Q11" s="81"/>
      <c r="R11" s="81"/>
      <c r="S11" s="81"/>
    </row>
    <row r="12" ht="18" customHeight="1" spans="1:19">
      <c r="A12" s="213"/>
      <c r="B12" s="213"/>
      <c r="C12" s="81"/>
      <c r="D12" s="81"/>
      <c r="E12" s="81"/>
      <c r="F12" s="81"/>
      <c r="G12" s="81"/>
      <c r="H12" s="81"/>
      <c r="I12" s="81"/>
      <c r="J12" s="81"/>
      <c r="K12" s="81"/>
      <c r="L12" s="81"/>
      <c r="M12" s="81"/>
      <c r="N12" s="81"/>
      <c r="O12" s="81"/>
      <c r="P12" s="81"/>
      <c r="Q12" s="81"/>
      <c r="R12" s="81"/>
      <c r="S12" s="81"/>
    </row>
    <row r="13" ht="18" customHeight="1" spans="1:19">
      <c r="A13" s="50" t="s">
        <v>56</v>
      </c>
      <c r="B13" s="214"/>
      <c r="C13" s="81">
        <v>68979347.46</v>
      </c>
      <c r="D13" s="81">
        <v>47407104.9</v>
      </c>
      <c r="E13" s="81">
        <v>47407104.9</v>
      </c>
      <c r="F13" s="81"/>
      <c r="G13" s="81"/>
      <c r="H13" s="81"/>
      <c r="I13" s="81"/>
      <c r="J13" s="81"/>
      <c r="K13" s="81"/>
      <c r="L13" s="81"/>
      <c r="M13" s="81"/>
      <c r="N13" s="81"/>
      <c r="O13" s="81">
        <v>21572242.56</v>
      </c>
      <c r="P13" s="81">
        <v>20078069.38</v>
      </c>
      <c r="Q13" s="81">
        <v>1494173.18</v>
      </c>
      <c r="R13" s="81"/>
      <c r="S13" s="81"/>
    </row>
  </sheetData>
  <mergeCells count="20">
    <mergeCell ref="A2:S2"/>
    <mergeCell ref="A3:S3"/>
    <mergeCell ref="A4:B4"/>
    <mergeCell ref="D5:N5"/>
    <mergeCell ref="O5:S5"/>
    <mergeCell ref="I6:N6"/>
    <mergeCell ref="A13:B13"/>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2"/>
  <sheetViews>
    <sheetView showGridLines="0" showZeros="0" workbookViewId="0">
      <pane ySplit="1" topLeftCell="A2" activePane="bottomLeft" state="frozen"/>
      <selection/>
      <selection pane="bottomLeft" activeCell="G15" sqref="G15"/>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47" t="s">
        <v>72</v>
      </c>
    </row>
    <row r="3" ht="41.25" customHeight="1" spans="1:1">
      <c r="A3" s="42" t="str">
        <f>"2026"&amp;"年部门支出预算表"</f>
        <v>2026年部门支出预算表</v>
      </c>
    </row>
    <row r="4" ht="17.25" customHeight="1" spans="1:15">
      <c r="A4" s="45" t="s">
        <v>1</v>
      </c>
      <c r="O4" s="47" t="s">
        <v>2</v>
      </c>
    </row>
    <row r="5" ht="27" customHeight="1" spans="1:15">
      <c r="A5" s="186" t="s">
        <v>73</v>
      </c>
      <c r="B5" s="186" t="s">
        <v>74</v>
      </c>
      <c r="C5" s="186" t="s">
        <v>56</v>
      </c>
      <c r="D5" s="187" t="s">
        <v>59</v>
      </c>
      <c r="E5" s="188"/>
      <c r="F5" s="189"/>
      <c r="G5" s="190" t="s">
        <v>60</v>
      </c>
      <c r="H5" s="190" t="s">
        <v>61</v>
      </c>
      <c r="I5" s="190" t="s">
        <v>75</v>
      </c>
      <c r="J5" s="187" t="s">
        <v>63</v>
      </c>
      <c r="K5" s="188"/>
      <c r="L5" s="188"/>
      <c r="M5" s="188"/>
      <c r="N5" s="203"/>
      <c r="O5" s="204"/>
    </row>
    <row r="6" ht="42" customHeight="1" spans="1:15">
      <c r="A6" s="191"/>
      <c r="B6" s="191"/>
      <c r="C6" s="192"/>
      <c r="D6" s="193" t="s">
        <v>58</v>
      </c>
      <c r="E6" s="193" t="s">
        <v>76</v>
      </c>
      <c r="F6" s="193" t="s">
        <v>77</v>
      </c>
      <c r="G6" s="192"/>
      <c r="H6" s="192"/>
      <c r="I6" s="205"/>
      <c r="J6" s="193" t="s">
        <v>58</v>
      </c>
      <c r="K6" s="179" t="s">
        <v>78</v>
      </c>
      <c r="L6" s="179" t="s">
        <v>79</v>
      </c>
      <c r="M6" s="179" t="s">
        <v>80</v>
      </c>
      <c r="N6" s="179" t="s">
        <v>81</v>
      </c>
      <c r="O6" s="179" t="s">
        <v>82</v>
      </c>
    </row>
    <row r="7" ht="18" customHeight="1" spans="1:15">
      <c r="A7" s="194" t="s">
        <v>83</v>
      </c>
      <c r="B7" s="194" t="s">
        <v>84</v>
      </c>
      <c r="C7" s="194">
        <v>3</v>
      </c>
      <c r="D7" s="195">
        <v>4</v>
      </c>
      <c r="E7" s="195">
        <v>5</v>
      </c>
      <c r="F7" s="195">
        <v>6</v>
      </c>
      <c r="G7" s="195" t="s">
        <v>85</v>
      </c>
      <c r="H7" s="195" t="s">
        <v>86</v>
      </c>
      <c r="I7" s="195" t="s">
        <v>87</v>
      </c>
      <c r="J7" s="195" t="s">
        <v>88</v>
      </c>
      <c r="K7" s="195" t="s">
        <v>89</v>
      </c>
      <c r="L7" s="195" t="s">
        <v>90</v>
      </c>
      <c r="M7" s="195" t="s">
        <v>91</v>
      </c>
      <c r="N7" s="194" t="s">
        <v>92</v>
      </c>
      <c r="O7" s="195" t="s">
        <v>93</v>
      </c>
    </row>
    <row r="8" ht="21" customHeight="1" spans="1:15">
      <c r="A8" s="196" t="s">
        <v>94</v>
      </c>
      <c r="B8" s="196" t="s">
        <v>95</v>
      </c>
      <c r="C8" s="197">
        <v>12100</v>
      </c>
      <c r="D8" s="197">
        <v>12100</v>
      </c>
      <c r="E8" s="197">
        <v>12100</v>
      </c>
      <c r="F8" s="197"/>
      <c r="G8" s="197"/>
      <c r="H8" s="197"/>
      <c r="I8" s="197"/>
      <c r="J8" s="197"/>
      <c r="K8" s="197"/>
      <c r="L8" s="197"/>
      <c r="M8" s="197"/>
      <c r="N8" s="197"/>
      <c r="O8" s="197"/>
    </row>
    <row r="9" customFormat="1" ht="21" customHeight="1" spans="1:15">
      <c r="A9" s="198" t="s">
        <v>96</v>
      </c>
      <c r="B9" s="198" t="s">
        <v>97</v>
      </c>
      <c r="C9" s="197">
        <v>12100</v>
      </c>
      <c r="D9" s="197">
        <v>12100</v>
      </c>
      <c r="E9" s="197">
        <v>12100</v>
      </c>
      <c r="F9" s="197"/>
      <c r="G9" s="197"/>
      <c r="H9" s="197"/>
      <c r="I9" s="197"/>
      <c r="J9" s="197"/>
      <c r="K9" s="197"/>
      <c r="L9" s="197"/>
      <c r="M9" s="197"/>
      <c r="N9" s="197"/>
      <c r="O9" s="197"/>
    </row>
    <row r="10" customFormat="1" ht="21" customHeight="1" spans="1:15">
      <c r="A10" s="199" t="s">
        <v>98</v>
      </c>
      <c r="B10" s="199" t="s">
        <v>99</v>
      </c>
      <c r="C10" s="197">
        <v>12100</v>
      </c>
      <c r="D10" s="197">
        <v>12100</v>
      </c>
      <c r="E10" s="197">
        <v>12100</v>
      </c>
      <c r="F10" s="197"/>
      <c r="G10" s="197"/>
      <c r="H10" s="197"/>
      <c r="I10" s="197"/>
      <c r="J10" s="197"/>
      <c r="K10" s="197"/>
      <c r="L10" s="197"/>
      <c r="M10" s="197"/>
      <c r="N10" s="197"/>
      <c r="O10" s="197"/>
    </row>
    <row r="11" customFormat="1" ht="21" customHeight="1" spans="1:15">
      <c r="A11" s="200" t="s">
        <v>100</v>
      </c>
      <c r="B11" s="200" t="s">
        <v>101</v>
      </c>
      <c r="C11" s="197">
        <v>5832463.45</v>
      </c>
      <c r="D11" s="197">
        <v>5832463.45</v>
      </c>
      <c r="E11" s="197">
        <v>5244011.85</v>
      </c>
      <c r="F11" s="197">
        <v>588451.6</v>
      </c>
      <c r="G11" s="197"/>
      <c r="H11" s="197"/>
      <c r="I11" s="197"/>
      <c r="J11" s="197"/>
      <c r="K11" s="197"/>
      <c r="L11" s="197"/>
      <c r="M11" s="197"/>
      <c r="N11" s="197"/>
      <c r="O11" s="197"/>
    </row>
    <row r="12" customFormat="1" ht="21" customHeight="1" spans="1:15">
      <c r="A12" s="198" t="s">
        <v>102</v>
      </c>
      <c r="B12" s="198" t="s">
        <v>103</v>
      </c>
      <c r="C12" s="197">
        <v>5244011.85</v>
      </c>
      <c r="D12" s="197">
        <v>5244011.85</v>
      </c>
      <c r="E12" s="197">
        <v>5244011.85</v>
      </c>
      <c r="F12" s="197"/>
      <c r="G12" s="197"/>
      <c r="H12" s="197"/>
      <c r="I12" s="197"/>
      <c r="J12" s="197"/>
      <c r="K12" s="197"/>
      <c r="L12" s="197"/>
      <c r="M12" s="197"/>
      <c r="N12" s="197"/>
      <c r="O12" s="197"/>
    </row>
    <row r="13" customFormat="1" ht="21" customHeight="1" spans="1:15">
      <c r="A13" s="199" t="s">
        <v>104</v>
      </c>
      <c r="B13" s="199" t="s">
        <v>105</v>
      </c>
      <c r="C13" s="197">
        <v>4286111.85</v>
      </c>
      <c r="D13" s="197">
        <v>4286111.85</v>
      </c>
      <c r="E13" s="197">
        <v>4286111.85</v>
      </c>
      <c r="F13" s="197"/>
      <c r="G13" s="197"/>
      <c r="H13" s="197"/>
      <c r="I13" s="197"/>
      <c r="J13" s="197"/>
      <c r="K13" s="197"/>
      <c r="L13" s="197"/>
      <c r="M13" s="197"/>
      <c r="N13" s="197"/>
      <c r="O13" s="197"/>
    </row>
    <row r="14" customFormat="1" ht="21" customHeight="1" spans="1:15">
      <c r="A14" s="199" t="s">
        <v>106</v>
      </c>
      <c r="B14" s="199" t="s">
        <v>107</v>
      </c>
      <c r="C14" s="197">
        <v>871500</v>
      </c>
      <c r="D14" s="197">
        <v>871500</v>
      </c>
      <c r="E14" s="197">
        <v>871500</v>
      </c>
      <c r="F14" s="197"/>
      <c r="G14" s="197"/>
      <c r="H14" s="197"/>
      <c r="I14" s="197"/>
      <c r="J14" s="197"/>
      <c r="K14" s="197"/>
      <c r="L14" s="197"/>
      <c r="M14" s="197"/>
      <c r="N14" s="197"/>
      <c r="O14" s="197"/>
    </row>
    <row r="15" customFormat="1" ht="21" customHeight="1" spans="1:15">
      <c r="A15" s="199" t="s">
        <v>108</v>
      </c>
      <c r="B15" s="199" t="s">
        <v>109</v>
      </c>
      <c r="C15" s="197">
        <v>86400</v>
      </c>
      <c r="D15" s="197">
        <v>86400</v>
      </c>
      <c r="E15" s="197">
        <v>86400</v>
      </c>
      <c r="F15" s="197"/>
      <c r="G15" s="197"/>
      <c r="H15" s="197"/>
      <c r="I15" s="197"/>
      <c r="J15" s="197"/>
      <c r="K15" s="197"/>
      <c r="L15" s="197"/>
      <c r="M15" s="197"/>
      <c r="N15" s="197"/>
      <c r="O15" s="197"/>
    </row>
    <row r="16" customFormat="1" ht="21" customHeight="1" spans="1:15">
      <c r="A16" s="198" t="s">
        <v>110</v>
      </c>
      <c r="B16" s="198" t="s">
        <v>111</v>
      </c>
      <c r="C16" s="197">
        <v>588451.6</v>
      </c>
      <c r="D16" s="197">
        <v>588451.6</v>
      </c>
      <c r="E16" s="197"/>
      <c r="F16" s="197">
        <v>588451.6</v>
      </c>
      <c r="G16" s="197"/>
      <c r="H16" s="197"/>
      <c r="I16" s="197"/>
      <c r="J16" s="197"/>
      <c r="K16" s="197"/>
      <c r="L16" s="197"/>
      <c r="M16" s="197"/>
      <c r="N16" s="197"/>
      <c r="O16" s="197"/>
    </row>
    <row r="17" customFormat="1" ht="21" customHeight="1" spans="1:15">
      <c r="A17" s="199" t="s">
        <v>112</v>
      </c>
      <c r="B17" s="199" t="s">
        <v>113</v>
      </c>
      <c r="C17" s="197">
        <v>588451.6</v>
      </c>
      <c r="D17" s="197">
        <v>588451.6</v>
      </c>
      <c r="E17" s="197"/>
      <c r="F17" s="197">
        <v>588451.6</v>
      </c>
      <c r="G17" s="197"/>
      <c r="H17" s="197"/>
      <c r="I17" s="197"/>
      <c r="J17" s="197"/>
      <c r="K17" s="197"/>
      <c r="L17" s="197"/>
      <c r="M17" s="197"/>
      <c r="N17" s="197"/>
      <c r="O17" s="197"/>
    </row>
    <row r="18" customFormat="1" ht="21" customHeight="1" spans="1:15">
      <c r="A18" s="200" t="s">
        <v>114</v>
      </c>
      <c r="B18" s="200" t="s">
        <v>115</v>
      </c>
      <c r="C18" s="197">
        <v>3813138.57</v>
      </c>
      <c r="D18" s="197">
        <v>3813138.57</v>
      </c>
      <c r="E18" s="197">
        <v>3813138.57</v>
      </c>
      <c r="F18" s="197"/>
      <c r="G18" s="197"/>
      <c r="H18" s="197"/>
      <c r="I18" s="197"/>
      <c r="J18" s="197"/>
      <c r="K18" s="197"/>
      <c r="L18" s="197"/>
      <c r="M18" s="197"/>
      <c r="N18" s="197"/>
      <c r="O18" s="197"/>
    </row>
    <row r="19" customFormat="1" ht="21" customHeight="1" spans="1:15">
      <c r="A19" s="198" t="s">
        <v>116</v>
      </c>
      <c r="B19" s="198" t="s">
        <v>117</v>
      </c>
      <c r="C19" s="197">
        <v>3813138.57</v>
      </c>
      <c r="D19" s="197">
        <v>3813138.57</v>
      </c>
      <c r="E19" s="197">
        <v>3813138.57</v>
      </c>
      <c r="F19" s="197"/>
      <c r="G19" s="197"/>
      <c r="H19" s="197"/>
      <c r="I19" s="197"/>
      <c r="J19" s="197"/>
      <c r="K19" s="197"/>
      <c r="L19" s="197"/>
      <c r="M19" s="197"/>
      <c r="N19" s="197"/>
      <c r="O19" s="197"/>
    </row>
    <row r="20" customFormat="1" ht="21" customHeight="1" spans="1:15">
      <c r="A20" s="199" t="s">
        <v>118</v>
      </c>
      <c r="B20" s="199" t="s">
        <v>119</v>
      </c>
      <c r="C20" s="197">
        <v>449924.31</v>
      </c>
      <c r="D20" s="197">
        <v>449924.31</v>
      </c>
      <c r="E20" s="197">
        <v>449924.31</v>
      </c>
      <c r="F20" s="197"/>
      <c r="G20" s="197"/>
      <c r="H20" s="197"/>
      <c r="I20" s="197"/>
      <c r="J20" s="197"/>
      <c r="K20" s="197"/>
      <c r="L20" s="197"/>
      <c r="M20" s="197"/>
      <c r="N20" s="197"/>
      <c r="O20" s="197"/>
    </row>
    <row r="21" customFormat="1" ht="21" customHeight="1" spans="1:15">
      <c r="A21" s="199" t="s">
        <v>120</v>
      </c>
      <c r="B21" s="199" t="s">
        <v>121</v>
      </c>
      <c r="C21" s="197">
        <v>1988112.95</v>
      </c>
      <c r="D21" s="197">
        <v>1988112.95</v>
      </c>
      <c r="E21" s="197">
        <v>1988112.95</v>
      </c>
      <c r="F21" s="197"/>
      <c r="G21" s="197"/>
      <c r="H21" s="197"/>
      <c r="I21" s="197"/>
      <c r="J21" s="197"/>
      <c r="K21" s="197"/>
      <c r="L21" s="197"/>
      <c r="M21" s="197"/>
      <c r="N21" s="197"/>
      <c r="O21" s="197"/>
    </row>
    <row r="22" customFormat="1" ht="21" customHeight="1" spans="1:15">
      <c r="A22" s="199" t="s">
        <v>122</v>
      </c>
      <c r="B22" s="199" t="s">
        <v>123</v>
      </c>
      <c r="C22" s="197">
        <v>1231331.95</v>
      </c>
      <c r="D22" s="197">
        <v>1231331.95</v>
      </c>
      <c r="E22" s="197">
        <v>1231331.95</v>
      </c>
      <c r="F22" s="197"/>
      <c r="G22" s="197"/>
      <c r="H22" s="197"/>
      <c r="I22" s="197"/>
      <c r="J22" s="197"/>
      <c r="K22" s="197"/>
      <c r="L22" s="197"/>
      <c r="M22" s="197"/>
      <c r="N22" s="197"/>
      <c r="O22" s="197"/>
    </row>
    <row r="23" customFormat="1" ht="21" customHeight="1" spans="1:15">
      <c r="A23" s="199" t="s">
        <v>124</v>
      </c>
      <c r="B23" s="199" t="s">
        <v>125</v>
      </c>
      <c r="C23" s="197">
        <v>143769.36</v>
      </c>
      <c r="D23" s="197">
        <v>143769.36</v>
      </c>
      <c r="E23" s="197">
        <v>143769.36</v>
      </c>
      <c r="F23" s="197"/>
      <c r="G23" s="197"/>
      <c r="H23" s="197"/>
      <c r="I23" s="197"/>
      <c r="J23" s="197"/>
      <c r="K23" s="197"/>
      <c r="L23" s="197"/>
      <c r="M23" s="197"/>
      <c r="N23" s="197"/>
      <c r="O23" s="197"/>
    </row>
    <row r="24" customFormat="1" ht="21" customHeight="1" spans="1:15">
      <c r="A24" s="200" t="s">
        <v>126</v>
      </c>
      <c r="B24" s="200" t="s">
        <v>127</v>
      </c>
      <c r="C24" s="197">
        <v>56107061.56</v>
      </c>
      <c r="D24" s="197">
        <v>54612888.38</v>
      </c>
      <c r="E24" s="197">
        <v>28996819</v>
      </c>
      <c r="F24" s="197">
        <v>25616069.38</v>
      </c>
      <c r="G24" s="197">
        <v>1494173.18</v>
      </c>
      <c r="H24" s="197"/>
      <c r="I24" s="197"/>
      <c r="J24" s="197"/>
      <c r="K24" s="197"/>
      <c r="L24" s="197"/>
      <c r="M24" s="197"/>
      <c r="N24" s="197"/>
      <c r="O24" s="197"/>
    </row>
    <row r="25" customFormat="1" ht="21" customHeight="1" spans="1:15">
      <c r="A25" s="198" t="s">
        <v>128</v>
      </c>
      <c r="B25" s="198" t="s">
        <v>129</v>
      </c>
      <c r="C25" s="197">
        <v>52790988.38</v>
      </c>
      <c r="D25" s="197">
        <v>52790988.38</v>
      </c>
      <c r="E25" s="197">
        <v>28996819</v>
      </c>
      <c r="F25" s="197">
        <v>23794169.38</v>
      </c>
      <c r="G25" s="197"/>
      <c r="H25" s="197"/>
      <c r="I25" s="197"/>
      <c r="J25" s="197"/>
      <c r="K25" s="197"/>
      <c r="L25" s="197"/>
      <c r="M25" s="197"/>
      <c r="N25" s="197"/>
      <c r="O25" s="197"/>
    </row>
    <row r="26" customFormat="1" ht="21" customHeight="1" spans="1:15">
      <c r="A26" s="199" t="s">
        <v>130</v>
      </c>
      <c r="B26" s="199" t="s">
        <v>99</v>
      </c>
      <c r="C26" s="197">
        <v>30196819</v>
      </c>
      <c r="D26" s="197">
        <v>30196819</v>
      </c>
      <c r="E26" s="197">
        <v>28996819</v>
      </c>
      <c r="F26" s="197">
        <v>1200000</v>
      </c>
      <c r="G26" s="197"/>
      <c r="H26" s="197"/>
      <c r="I26" s="197"/>
      <c r="J26" s="197"/>
      <c r="K26" s="197"/>
      <c r="L26" s="197"/>
      <c r="M26" s="197"/>
      <c r="N26" s="197"/>
      <c r="O26" s="197"/>
    </row>
    <row r="27" customFormat="1" ht="21" customHeight="1" spans="1:15">
      <c r="A27" s="199" t="s">
        <v>131</v>
      </c>
      <c r="B27" s="199" t="s">
        <v>132</v>
      </c>
      <c r="C27" s="197">
        <v>20000</v>
      </c>
      <c r="D27" s="197">
        <v>20000</v>
      </c>
      <c r="E27" s="197"/>
      <c r="F27" s="197">
        <v>20000</v>
      </c>
      <c r="G27" s="197"/>
      <c r="H27" s="197"/>
      <c r="I27" s="197"/>
      <c r="J27" s="197"/>
      <c r="K27" s="197"/>
      <c r="L27" s="197"/>
      <c r="M27" s="197"/>
      <c r="N27" s="197"/>
      <c r="O27" s="197"/>
    </row>
    <row r="28" customFormat="1" ht="21" customHeight="1" spans="1:15">
      <c r="A28" s="199" t="s">
        <v>133</v>
      </c>
      <c r="B28" s="199" t="s">
        <v>134</v>
      </c>
      <c r="C28" s="197">
        <v>20000</v>
      </c>
      <c r="D28" s="197">
        <v>20000</v>
      </c>
      <c r="E28" s="197"/>
      <c r="F28" s="197">
        <v>20000</v>
      </c>
      <c r="G28" s="197"/>
      <c r="H28" s="197"/>
      <c r="I28" s="197"/>
      <c r="J28" s="197"/>
      <c r="K28" s="197"/>
      <c r="L28" s="197"/>
      <c r="M28" s="197"/>
      <c r="N28" s="197"/>
      <c r="O28" s="197"/>
    </row>
    <row r="29" customFormat="1" ht="21" customHeight="1" spans="1:15">
      <c r="A29" s="199" t="s">
        <v>135</v>
      </c>
      <c r="B29" s="199" t="s">
        <v>136</v>
      </c>
      <c r="C29" s="197">
        <v>17662119.38</v>
      </c>
      <c r="D29" s="197">
        <v>17662119.38</v>
      </c>
      <c r="E29" s="197"/>
      <c r="F29" s="197">
        <v>17662119.38</v>
      </c>
      <c r="G29" s="197"/>
      <c r="H29" s="197"/>
      <c r="I29" s="197"/>
      <c r="J29" s="197"/>
      <c r="K29" s="197"/>
      <c r="L29" s="197"/>
      <c r="M29" s="197"/>
      <c r="N29" s="197"/>
      <c r="O29" s="197"/>
    </row>
    <row r="30" customFormat="1" ht="21" customHeight="1" spans="1:15">
      <c r="A30" s="199" t="s">
        <v>137</v>
      </c>
      <c r="B30" s="199" t="s">
        <v>138</v>
      </c>
      <c r="C30" s="197">
        <v>40000</v>
      </c>
      <c r="D30" s="197">
        <v>40000</v>
      </c>
      <c r="E30" s="197"/>
      <c r="F30" s="197">
        <v>40000</v>
      </c>
      <c r="G30" s="197"/>
      <c r="H30" s="197"/>
      <c r="I30" s="197"/>
      <c r="J30" s="197"/>
      <c r="K30" s="197"/>
      <c r="L30" s="197"/>
      <c r="M30" s="197"/>
      <c r="N30" s="197"/>
      <c r="O30" s="197"/>
    </row>
    <row r="31" customFormat="1" ht="21" customHeight="1" spans="1:15">
      <c r="A31" s="199" t="s">
        <v>139</v>
      </c>
      <c r="B31" s="199" t="s">
        <v>140</v>
      </c>
      <c r="C31" s="197">
        <v>10000</v>
      </c>
      <c r="D31" s="197">
        <v>10000</v>
      </c>
      <c r="E31" s="197"/>
      <c r="F31" s="197">
        <v>10000</v>
      </c>
      <c r="G31" s="197"/>
      <c r="H31" s="197"/>
      <c r="I31" s="197"/>
      <c r="J31" s="197"/>
      <c r="K31" s="197"/>
      <c r="L31" s="197"/>
      <c r="M31" s="197"/>
      <c r="N31" s="197"/>
      <c r="O31" s="197"/>
    </row>
    <row r="32" customFormat="1" ht="21" customHeight="1" spans="1:15">
      <c r="A32" s="199" t="s">
        <v>141</v>
      </c>
      <c r="B32" s="199" t="s">
        <v>142</v>
      </c>
      <c r="C32" s="197">
        <v>4842050</v>
      </c>
      <c r="D32" s="197">
        <v>4842050</v>
      </c>
      <c r="E32" s="197"/>
      <c r="F32" s="197">
        <v>4842050</v>
      </c>
      <c r="G32" s="197"/>
      <c r="H32" s="197"/>
      <c r="I32" s="197"/>
      <c r="J32" s="197"/>
      <c r="K32" s="197"/>
      <c r="L32" s="197"/>
      <c r="M32" s="197"/>
      <c r="N32" s="197"/>
      <c r="O32" s="197"/>
    </row>
    <row r="33" customFormat="1" ht="21" customHeight="1" spans="1:15">
      <c r="A33" s="198" t="s">
        <v>143</v>
      </c>
      <c r="B33" s="198" t="s">
        <v>144</v>
      </c>
      <c r="C33" s="197">
        <v>583900</v>
      </c>
      <c r="D33" s="197">
        <v>583900</v>
      </c>
      <c r="E33" s="197"/>
      <c r="F33" s="197">
        <v>583900</v>
      </c>
      <c r="G33" s="197"/>
      <c r="H33" s="197"/>
      <c r="I33" s="197"/>
      <c r="J33" s="197"/>
      <c r="K33" s="197"/>
      <c r="L33" s="197"/>
      <c r="M33" s="197"/>
      <c r="N33" s="197"/>
      <c r="O33" s="197"/>
    </row>
    <row r="34" customFormat="1" ht="21" customHeight="1" spans="1:15">
      <c r="A34" s="199" t="s">
        <v>145</v>
      </c>
      <c r="B34" s="199" t="s">
        <v>146</v>
      </c>
      <c r="C34" s="197">
        <v>583900</v>
      </c>
      <c r="D34" s="197">
        <v>583900</v>
      </c>
      <c r="E34" s="197"/>
      <c r="F34" s="197">
        <v>583900</v>
      </c>
      <c r="G34" s="197"/>
      <c r="H34" s="197"/>
      <c r="I34" s="197"/>
      <c r="J34" s="197"/>
      <c r="K34" s="197"/>
      <c r="L34" s="197"/>
      <c r="M34" s="197"/>
      <c r="N34" s="197"/>
      <c r="O34" s="197"/>
    </row>
    <row r="35" customFormat="1" ht="21" customHeight="1" spans="1:15">
      <c r="A35" s="198" t="s">
        <v>147</v>
      </c>
      <c r="B35" s="198" t="s">
        <v>148</v>
      </c>
      <c r="C35" s="197">
        <v>1238000</v>
      </c>
      <c r="D35" s="197">
        <v>1238000</v>
      </c>
      <c r="E35" s="197"/>
      <c r="F35" s="197">
        <v>1238000</v>
      </c>
      <c r="G35" s="197"/>
      <c r="H35" s="197"/>
      <c r="I35" s="197"/>
      <c r="J35" s="197"/>
      <c r="K35" s="197"/>
      <c r="L35" s="197"/>
      <c r="M35" s="197"/>
      <c r="N35" s="197"/>
      <c r="O35" s="197"/>
    </row>
    <row r="36" customFormat="1" ht="21" customHeight="1" spans="1:15">
      <c r="A36" s="199" t="s">
        <v>149</v>
      </c>
      <c r="B36" s="199" t="s">
        <v>150</v>
      </c>
      <c r="C36" s="197">
        <v>1238000</v>
      </c>
      <c r="D36" s="197">
        <v>1238000</v>
      </c>
      <c r="E36" s="197"/>
      <c r="F36" s="197">
        <v>1238000</v>
      </c>
      <c r="G36" s="197"/>
      <c r="H36" s="197"/>
      <c r="I36" s="197"/>
      <c r="J36" s="197"/>
      <c r="K36" s="197"/>
      <c r="L36" s="197"/>
      <c r="M36" s="197"/>
      <c r="N36" s="197"/>
      <c r="O36" s="197"/>
    </row>
    <row r="37" customFormat="1" ht="21" customHeight="1" spans="1:15">
      <c r="A37" s="198" t="s">
        <v>151</v>
      </c>
      <c r="B37" s="198" t="s">
        <v>152</v>
      </c>
      <c r="C37" s="197">
        <v>1494173.18</v>
      </c>
      <c r="D37" s="197"/>
      <c r="E37" s="197"/>
      <c r="F37" s="197"/>
      <c r="G37" s="197">
        <v>1494173.18</v>
      </c>
      <c r="H37" s="197"/>
      <c r="I37" s="197"/>
      <c r="J37" s="197"/>
      <c r="K37" s="197"/>
      <c r="L37" s="197"/>
      <c r="M37" s="197"/>
      <c r="N37" s="197"/>
      <c r="O37" s="197"/>
    </row>
    <row r="38" customFormat="1" ht="21" customHeight="1" spans="1:15">
      <c r="A38" s="199" t="s">
        <v>153</v>
      </c>
      <c r="B38" s="199" t="s">
        <v>154</v>
      </c>
      <c r="C38" s="197">
        <v>1494173.18</v>
      </c>
      <c r="D38" s="197"/>
      <c r="E38" s="197"/>
      <c r="F38" s="197"/>
      <c r="G38" s="197">
        <v>1494173.18</v>
      </c>
      <c r="H38" s="197"/>
      <c r="I38" s="197"/>
      <c r="J38" s="197"/>
      <c r="K38" s="197"/>
      <c r="L38" s="197"/>
      <c r="M38" s="197"/>
      <c r="N38" s="197"/>
      <c r="O38" s="197"/>
    </row>
    <row r="39" customFormat="1" ht="21" customHeight="1" spans="1:15">
      <c r="A39" s="200" t="s">
        <v>155</v>
      </c>
      <c r="B39" s="200" t="s">
        <v>156</v>
      </c>
      <c r="C39" s="197">
        <v>3214583.88</v>
      </c>
      <c r="D39" s="197">
        <v>3214583.88</v>
      </c>
      <c r="E39" s="197">
        <v>3214583.88</v>
      </c>
      <c r="F39" s="197"/>
      <c r="G39" s="197"/>
      <c r="H39" s="197"/>
      <c r="I39" s="197"/>
      <c r="J39" s="197"/>
      <c r="K39" s="197"/>
      <c r="L39" s="197"/>
      <c r="M39" s="197"/>
      <c r="N39" s="197"/>
      <c r="O39" s="197"/>
    </row>
    <row r="40" customFormat="1" ht="21" customHeight="1" spans="1:15">
      <c r="A40" s="198" t="s">
        <v>157</v>
      </c>
      <c r="B40" s="198" t="s">
        <v>158</v>
      </c>
      <c r="C40" s="197">
        <v>3214583.88</v>
      </c>
      <c r="D40" s="197">
        <v>3214583.88</v>
      </c>
      <c r="E40" s="197">
        <v>3214583.88</v>
      </c>
      <c r="F40" s="197"/>
      <c r="G40" s="197"/>
      <c r="H40" s="197"/>
      <c r="I40" s="197"/>
      <c r="J40" s="197"/>
      <c r="K40" s="197"/>
      <c r="L40" s="197"/>
      <c r="M40" s="197"/>
      <c r="N40" s="197"/>
      <c r="O40" s="197"/>
    </row>
    <row r="41" customFormat="1" ht="21" customHeight="1" spans="1:15">
      <c r="A41" s="199" t="s">
        <v>159</v>
      </c>
      <c r="B41" s="199" t="s">
        <v>160</v>
      </c>
      <c r="C41" s="197">
        <v>3214583.88</v>
      </c>
      <c r="D41" s="197">
        <v>3214583.88</v>
      </c>
      <c r="E41" s="197">
        <v>3214583.88</v>
      </c>
      <c r="F41" s="197"/>
      <c r="G41" s="197"/>
      <c r="H41" s="197"/>
      <c r="I41" s="197"/>
      <c r="J41" s="197"/>
      <c r="K41" s="197"/>
      <c r="L41" s="197"/>
      <c r="M41" s="197"/>
      <c r="N41" s="197"/>
      <c r="O41" s="197"/>
    </row>
    <row r="42" ht="21" customHeight="1" spans="1:15">
      <c r="A42" s="201" t="s">
        <v>56</v>
      </c>
      <c r="B42" s="202"/>
      <c r="C42" s="197">
        <v>68979347.46</v>
      </c>
      <c r="D42" s="197">
        <v>67485174.28</v>
      </c>
      <c r="E42" s="197">
        <v>41280653.3</v>
      </c>
      <c r="F42" s="197">
        <v>26204520.98</v>
      </c>
      <c r="G42" s="197">
        <v>1494173.18</v>
      </c>
      <c r="H42" s="197"/>
      <c r="I42" s="197"/>
      <c r="J42" s="197"/>
      <c r="K42" s="197"/>
      <c r="L42" s="197"/>
      <c r="M42" s="197"/>
      <c r="N42" s="197"/>
      <c r="O42" s="197"/>
    </row>
  </sheetData>
  <mergeCells count="12">
    <mergeCell ref="A2:O2"/>
    <mergeCell ref="A3:O3"/>
    <mergeCell ref="A4:B4"/>
    <mergeCell ref="D5:F5"/>
    <mergeCell ref="J5:O5"/>
    <mergeCell ref="A42:B42"/>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F33" sqref="F33"/>
    </sheetView>
  </sheetViews>
  <sheetFormatPr defaultColWidth="8.575" defaultRowHeight="12.75" customHeight="1" outlineLevelCol="3"/>
  <cols>
    <col min="1" max="4" width="35.575" customWidth="1"/>
  </cols>
  <sheetData>
    <row r="1" customHeight="1" spans="1:4">
      <c r="A1" s="1"/>
      <c r="B1" s="1"/>
      <c r="C1" s="1"/>
      <c r="D1" s="1"/>
    </row>
    <row r="2" ht="15" customHeight="1" spans="1:4">
      <c r="A2" s="43"/>
      <c r="B2" s="47"/>
      <c r="C2" s="47"/>
      <c r="D2" s="47" t="s">
        <v>161</v>
      </c>
    </row>
    <row r="3" ht="41.25" customHeight="1" spans="1:1">
      <c r="A3" s="42" t="str">
        <f>"2026"&amp;"年部门财政拨款收支预算总表"</f>
        <v>2026年部门财政拨款收支预算总表</v>
      </c>
    </row>
    <row r="4" ht="17.25" customHeight="1" spans="1:4">
      <c r="A4" s="45" t="s">
        <v>1</v>
      </c>
      <c r="B4" s="178"/>
      <c r="D4" s="47" t="s">
        <v>2</v>
      </c>
    </row>
    <row r="5" ht="17.25" customHeight="1" spans="1:4">
      <c r="A5" s="179" t="s">
        <v>3</v>
      </c>
      <c r="B5" s="180"/>
      <c r="C5" s="179" t="s">
        <v>4</v>
      </c>
      <c r="D5" s="180"/>
    </row>
    <row r="6" ht="18.75" customHeight="1" spans="1:4">
      <c r="A6" s="179" t="s">
        <v>5</v>
      </c>
      <c r="B6" s="179" t="s">
        <v>6</v>
      </c>
      <c r="C6" s="179" t="s">
        <v>7</v>
      </c>
      <c r="D6" s="179" t="s">
        <v>6</v>
      </c>
    </row>
    <row r="7" ht="16.5" customHeight="1" spans="1:4">
      <c r="A7" s="181" t="s">
        <v>162</v>
      </c>
      <c r="B7" s="81">
        <v>47407104.9</v>
      </c>
      <c r="C7" s="181" t="s">
        <v>163</v>
      </c>
      <c r="D7" s="81">
        <v>68979347.46</v>
      </c>
    </row>
    <row r="8" ht="16.5" customHeight="1" spans="1:4">
      <c r="A8" s="181" t="s">
        <v>164</v>
      </c>
      <c r="B8" s="81">
        <v>47407104.9</v>
      </c>
      <c r="C8" s="181" t="s">
        <v>165</v>
      </c>
      <c r="D8" s="81">
        <v>12100</v>
      </c>
    </row>
    <row r="9" ht="16.5" customHeight="1" spans="1:4">
      <c r="A9" s="181" t="s">
        <v>166</v>
      </c>
      <c r="B9" s="81"/>
      <c r="C9" s="181" t="s">
        <v>167</v>
      </c>
      <c r="D9" s="81"/>
    </row>
    <row r="10" ht="16.5" customHeight="1" spans="1:4">
      <c r="A10" s="181" t="s">
        <v>168</v>
      </c>
      <c r="B10" s="81"/>
      <c r="C10" s="181" t="s">
        <v>169</v>
      </c>
      <c r="D10" s="81"/>
    </row>
    <row r="11" ht="16.5" customHeight="1" spans="1:4">
      <c r="A11" s="181" t="s">
        <v>170</v>
      </c>
      <c r="B11" s="81">
        <v>21572242.56</v>
      </c>
      <c r="C11" s="181" t="s">
        <v>171</v>
      </c>
      <c r="D11" s="81"/>
    </row>
    <row r="12" ht="16.5" customHeight="1" spans="1:4">
      <c r="A12" s="181" t="s">
        <v>164</v>
      </c>
      <c r="B12" s="81">
        <v>20078069.38</v>
      </c>
      <c r="C12" s="181" t="s">
        <v>172</v>
      </c>
      <c r="D12" s="81"/>
    </row>
    <row r="13" ht="16.5" customHeight="1" spans="1:4">
      <c r="A13" s="182" t="s">
        <v>166</v>
      </c>
      <c r="B13" s="81">
        <v>1494173.18</v>
      </c>
      <c r="C13" s="70" t="s">
        <v>173</v>
      </c>
      <c r="D13" s="81"/>
    </row>
    <row r="14" ht="16.5" customHeight="1" spans="1:4">
      <c r="A14" s="182" t="s">
        <v>168</v>
      </c>
      <c r="B14" s="81"/>
      <c r="C14" s="70" t="s">
        <v>174</v>
      </c>
      <c r="D14" s="81"/>
    </row>
    <row r="15" ht="16.5" customHeight="1" spans="1:4">
      <c r="A15" s="183"/>
      <c r="B15" s="81"/>
      <c r="C15" s="70" t="s">
        <v>175</v>
      </c>
      <c r="D15" s="81">
        <v>5832463.45</v>
      </c>
    </row>
    <row r="16" ht="16.5" customHeight="1" spans="1:4">
      <c r="A16" s="183"/>
      <c r="B16" s="81"/>
      <c r="C16" s="70" t="s">
        <v>176</v>
      </c>
      <c r="D16" s="81">
        <v>3813138.57</v>
      </c>
    </row>
    <row r="17" ht="16.5" customHeight="1" spans="1:4">
      <c r="A17" s="183"/>
      <c r="B17" s="81"/>
      <c r="C17" s="70" t="s">
        <v>177</v>
      </c>
      <c r="D17" s="81"/>
    </row>
    <row r="18" ht="16.5" customHeight="1" spans="1:4">
      <c r="A18" s="183"/>
      <c r="B18" s="81"/>
      <c r="C18" s="70" t="s">
        <v>178</v>
      </c>
      <c r="D18" s="81"/>
    </row>
    <row r="19" ht="16.5" customHeight="1" spans="1:4">
      <c r="A19" s="183"/>
      <c r="B19" s="81"/>
      <c r="C19" s="70" t="s">
        <v>179</v>
      </c>
      <c r="D19" s="81">
        <v>56107061.56</v>
      </c>
    </row>
    <row r="20" ht="16.5" customHeight="1" spans="1:4">
      <c r="A20" s="183"/>
      <c r="B20" s="81"/>
      <c r="C20" s="70" t="s">
        <v>180</v>
      </c>
      <c r="D20" s="81"/>
    </row>
    <row r="21" ht="16.5" customHeight="1" spans="1:4">
      <c r="A21" s="183"/>
      <c r="B21" s="81"/>
      <c r="C21" s="70" t="s">
        <v>181</v>
      </c>
      <c r="D21" s="81"/>
    </row>
    <row r="22" ht="16.5" customHeight="1" spans="1:4">
      <c r="A22" s="183"/>
      <c r="B22" s="81"/>
      <c r="C22" s="70" t="s">
        <v>182</v>
      </c>
      <c r="D22" s="81"/>
    </row>
    <row r="23" ht="16.5" customHeight="1" spans="1:4">
      <c r="A23" s="183"/>
      <c r="B23" s="81"/>
      <c r="C23" s="70" t="s">
        <v>183</v>
      </c>
      <c r="D23" s="81"/>
    </row>
    <row r="24" ht="16.5" customHeight="1" spans="1:4">
      <c r="A24" s="183"/>
      <c r="B24" s="81"/>
      <c r="C24" s="70" t="s">
        <v>184</v>
      </c>
      <c r="D24" s="81"/>
    </row>
    <row r="25" ht="16.5" customHeight="1" spans="1:4">
      <c r="A25" s="183"/>
      <c r="B25" s="81"/>
      <c r="C25" s="70" t="s">
        <v>185</v>
      </c>
      <c r="D25" s="81"/>
    </row>
    <row r="26" ht="16.5" customHeight="1" spans="1:4">
      <c r="A26" s="183"/>
      <c r="B26" s="81"/>
      <c r="C26" s="70" t="s">
        <v>186</v>
      </c>
      <c r="D26" s="81">
        <v>3214583.88</v>
      </c>
    </row>
    <row r="27" ht="16.5" customHeight="1" spans="1:4">
      <c r="A27" s="183"/>
      <c r="B27" s="81"/>
      <c r="C27" s="70" t="s">
        <v>187</v>
      </c>
      <c r="D27" s="81"/>
    </row>
    <row r="28" ht="16.5" customHeight="1" spans="1:4">
      <c r="A28" s="183"/>
      <c r="B28" s="81"/>
      <c r="C28" s="70" t="s">
        <v>188</v>
      </c>
      <c r="D28" s="81"/>
    </row>
    <row r="29" ht="16.5" customHeight="1" spans="1:4">
      <c r="A29" s="183"/>
      <c r="B29" s="81"/>
      <c r="C29" s="70" t="s">
        <v>189</v>
      </c>
      <c r="D29" s="81"/>
    </row>
    <row r="30" ht="16.5" customHeight="1" spans="1:4">
      <c r="A30" s="183"/>
      <c r="B30" s="81"/>
      <c r="C30" s="70" t="s">
        <v>190</v>
      </c>
      <c r="D30" s="81"/>
    </row>
    <row r="31" ht="16.5" customHeight="1" spans="1:4">
      <c r="A31" s="183"/>
      <c r="B31" s="81"/>
      <c r="C31" s="70" t="s">
        <v>191</v>
      </c>
      <c r="D31" s="81"/>
    </row>
    <row r="32" ht="16.5" customHeight="1" spans="1:4">
      <c r="A32" s="183"/>
      <c r="B32" s="81"/>
      <c r="C32" s="182" t="s">
        <v>192</v>
      </c>
      <c r="D32" s="81"/>
    </row>
    <row r="33" ht="16.5" customHeight="1" spans="1:4">
      <c r="A33" s="183"/>
      <c r="B33" s="81"/>
      <c r="C33" s="182" t="s">
        <v>193</v>
      </c>
      <c r="D33" s="81"/>
    </row>
    <row r="34" ht="16.5" customHeight="1" spans="1:4">
      <c r="A34" s="183"/>
      <c r="B34" s="81"/>
      <c r="C34" s="30" t="s">
        <v>194</v>
      </c>
      <c r="D34" s="81"/>
    </row>
    <row r="35" ht="15" customHeight="1" spans="1:4">
      <c r="A35" s="184" t="s">
        <v>51</v>
      </c>
      <c r="B35" s="185">
        <v>68979347.46</v>
      </c>
      <c r="C35" s="184" t="s">
        <v>52</v>
      </c>
      <c r="D35" s="185">
        <v>68979347.46</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4"/>
  <sheetViews>
    <sheetView showZeros="0" workbookViewId="0">
      <pane ySplit="1" topLeftCell="A2" activePane="bottomLeft" state="frozen"/>
      <selection/>
      <selection pane="bottomLeft" activeCell="I58" sqref="I58"/>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144"/>
      <c r="F2" s="73"/>
      <c r="G2" s="152" t="s">
        <v>195</v>
      </c>
    </row>
    <row r="3" ht="41.25" customHeight="1" spans="1:7">
      <c r="A3" s="125" t="str">
        <f>"2026"&amp;"年一般公共预算支出预算表（按功能科目分类）"</f>
        <v>2026年一般公共预算支出预算表（按功能科目分类）</v>
      </c>
      <c r="B3" s="125"/>
      <c r="C3" s="125"/>
      <c r="D3" s="125"/>
      <c r="E3" s="125"/>
      <c r="F3" s="125"/>
      <c r="G3" s="125"/>
    </row>
    <row r="4" ht="18" customHeight="1" spans="1:7">
      <c r="A4" s="5" t="s">
        <v>1</v>
      </c>
      <c r="F4" s="122"/>
      <c r="G4" s="152" t="s">
        <v>2</v>
      </c>
    </row>
    <row r="5" ht="20.25" customHeight="1" spans="1:7">
      <c r="A5" s="172" t="s">
        <v>196</v>
      </c>
      <c r="B5" s="173"/>
      <c r="C5" s="126" t="s">
        <v>56</v>
      </c>
      <c r="D5" s="164" t="s">
        <v>76</v>
      </c>
      <c r="E5" s="12"/>
      <c r="F5" s="13"/>
      <c r="G5" s="149" t="s">
        <v>77</v>
      </c>
    </row>
    <row r="6" ht="20.25" customHeight="1" spans="1:7">
      <c r="A6" s="174" t="s">
        <v>73</v>
      </c>
      <c r="B6" s="174" t="s">
        <v>74</v>
      </c>
      <c r="C6" s="19"/>
      <c r="D6" s="131" t="s">
        <v>58</v>
      </c>
      <c r="E6" s="131" t="s">
        <v>197</v>
      </c>
      <c r="F6" s="131" t="s">
        <v>198</v>
      </c>
      <c r="G6" s="151"/>
    </row>
    <row r="7" ht="15" customHeight="1" spans="1:7">
      <c r="A7" s="61" t="s">
        <v>83</v>
      </c>
      <c r="B7" s="61" t="s">
        <v>84</v>
      </c>
      <c r="C7" s="61" t="s">
        <v>199</v>
      </c>
      <c r="D7" s="61" t="s">
        <v>200</v>
      </c>
      <c r="E7" s="61" t="s">
        <v>201</v>
      </c>
      <c r="F7" s="61" t="s">
        <v>202</v>
      </c>
      <c r="G7" s="61" t="s">
        <v>85</v>
      </c>
    </row>
    <row r="8" ht="18" customHeight="1" spans="1:7">
      <c r="A8" s="139" t="s">
        <v>94</v>
      </c>
      <c r="B8" s="139" t="s">
        <v>95</v>
      </c>
      <c r="C8" s="81">
        <v>12100</v>
      </c>
      <c r="D8" s="81">
        <v>12100</v>
      </c>
      <c r="E8" s="81"/>
      <c r="F8" s="81">
        <v>12100</v>
      </c>
      <c r="G8" s="81"/>
    </row>
    <row r="9" ht="18" customHeight="1" spans="1:7">
      <c r="A9" s="143" t="s">
        <v>96</v>
      </c>
      <c r="B9" s="143" t="s">
        <v>97</v>
      </c>
      <c r="C9" s="134">
        <v>12100</v>
      </c>
      <c r="D9" s="81">
        <v>12100</v>
      </c>
      <c r="E9" s="81"/>
      <c r="F9" s="81">
        <v>12100</v>
      </c>
      <c r="G9" s="81"/>
    </row>
    <row r="10" ht="18" customHeight="1" spans="1:7">
      <c r="A10" s="175" t="s">
        <v>98</v>
      </c>
      <c r="B10" s="175" t="s">
        <v>99</v>
      </c>
      <c r="C10" s="134">
        <v>12100</v>
      </c>
      <c r="D10" s="81">
        <v>12100</v>
      </c>
      <c r="E10" s="81"/>
      <c r="F10" s="81">
        <v>12100</v>
      </c>
      <c r="G10" s="81"/>
    </row>
    <row r="11" ht="18" customHeight="1" spans="1:7">
      <c r="A11" s="139" t="s">
        <v>100</v>
      </c>
      <c r="B11" s="139" t="s">
        <v>101</v>
      </c>
      <c r="C11" s="134">
        <v>5832463.45</v>
      </c>
      <c r="D11" s="81">
        <v>5244011.85</v>
      </c>
      <c r="E11" s="81">
        <v>5157611.85</v>
      </c>
      <c r="F11" s="81">
        <v>86400</v>
      </c>
      <c r="G11" s="81">
        <v>588451.6</v>
      </c>
    </row>
    <row r="12" ht="18" customHeight="1" spans="1:7">
      <c r="A12" s="143" t="s">
        <v>102</v>
      </c>
      <c r="B12" s="143" t="s">
        <v>103</v>
      </c>
      <c r="C12" s="134">
        <v>5244011.85</v>
      </c>
      <c r="D12" s="81">
        <v>5244011.85</v>
      </c>
      <c r="E12" s="81">
        <v>5157611.85</v>
      </c>
      <c r="F12" s="81">
        <v>86400</v>
      </c>
      <c r="G12" s="81"/>
    </row>
    <row r="13" ht="18" customHeight="1" spans="1:7">
      <c r="A13" s="175" t="s">
        <v>104</v>
      </c>
      <c r="B13" s="175" t="s">
        <v>105</v>
      </c>
      <c r="C13" s="134">
        <v>4286111.85</v>
      </c>
      <c r="D13" s="81">
        <v>4286111.85</v>
      </c>
      <c r="E13" s="81">
        <v>4286111.85</v>
      </c>
      <c r="F13" s="81"/>
      <c r="G13" s="81"/>
    </row>
    <row r="14" ht="18" customHeight="1" spans="1:7">
      <c r="A14" s="175" t="s">
        <v>106</v>
      </c>
      <c r="B14" s="175" t="s">
        <v>107</v>
      </c>
      <c r="C14" s="134">
        <v>871500</v>
      </c>
      <c r="D14" s="81">
        <v>871500</v>
      </c>
      <c r="E14" s="81">
        <v>871500</v>
      </c>
      <c r="F14" s="81"/>
      <c r="G14" s="81"/>
    </row>
    <row r="15" ht="18" customHeight="1" spans="1:7">
      <c r="A15" s="175" t="s">
        <v>108</v>
      </c>
      <c r="B15" s="175" t="s">
        <v>109</v>
      </c>
      <c r="C15" s="134">
        <v>86400</v>
      </c>
      <c r="D15" s="81">
        <v>86400</v>
      </c>
      <c r="E15" s="81"/>
      <c r="F15" s="81">
        <v>86400</v>
      </c>
      <c r="G15" s="81"/>
    </row>
    <row r="16" ht="18" customHeight="1" spans="1:7">
      <c r="A16" s="143" t="s">
        <v>110</v>
      </c>
      <c r="B16" s="143" t="s">
        <v>111</v>
      </c>
      <c r="C16" s="134">
        <v>588451.6</v>
      </c>
      <c r="D16" s="81"/>
      <c r="E16" s="81"/>
      <c r="F16" s="81"/>
      <c r="G16" s="81">
        <v>588451.6</v>
      </c>
    </row>
    <row r="17" ht="18" customHeight="1" spans="1:7">
      <c r="A17" s="175" t="s">
        <v>112</v>
      </c>
      <c r="B17" s="175" t="s">
        <v>113</v>
      </c>
      <c r="C17" s="134">
        <v>588451.6</v>
      </c>
      <c r="D17" s="81"/>
      <c r="E17" s="81"/>
      <c r="F17" s="81"/>
      <c r="G17" s="81">
        <v>588451.6</v>
      </c>
    </row>
    <row r="18" ht="18" customHeight="1" spans="1:7">
      <c r="A18" s="139" t="s">
        <v>114</v>
      </c>
      <c r="B18" s="139" t="s">
        <v>115</v>
      </c>
      <c r="C18" s="134">
        <v>3813138.57</v>
      </c>
      <c r="D18" s="81">
        <v>3813138.57</v>
      </c>
      <c r="E18" s="81">
        <v>3813138.57</v>
      </c>
      <c r="F18" s="81"/>
      <c r="G18" s="81"/>
    </row>
    <row r="19" ht="18" customHeight="1" spans="1:7">
      <c r="A19" s="143" t="s">
        <v>116</v>
      </c>
      <c r="B19" s="143" t="s">
        <v>117</v>
      </c>
      <c r="C19" s="134">
        <v>3813138.57</v>
      </c>
      <c r="D19" s="81">
        <v>3813138.57</v>
      </c>
      <c r="E19" s="81">
        <v>3813138.57</v>
      </c>
      <c r="F19" s="81"/>
      <c r="G19" s="81"/>
    </row>
    <row r="20" ht="18" customHeight="1" spans="1:7">
      <c r="A20" s="175" t="s">
        <v>118</v>
      </c>
      <c r="B20" s="175" t="s">
        <v>119</v>
      </c>
      <c r="C20" s="134">
        <v>449924.31</v>
      </c>
      <c r="D20" s="81">
        <v>449924.31</v>
      </c>
      <c r="E20" s="81">
        <v>449924.31</v>
      </c>
      <c r="F20" s="81"/>
      <c r="G20" s="81"/>
    </row>
    <row r="21" ht="18" customHeight="1" spans="1:7">
      <c r="A21" s="175" t="s">
        <v>120</v>
      </c>
      <c r="B21" s="175" t="s">
        <v>121</v>
      </c>
      <c r="C21" s="134">
        <v>1988112.95</v>
      </c>
      <c r="D21" s="81">
        <v>1988112.95</v>
      </c>
      <c r="E21" s="81">
        <v>1988112.95</v>
      </c>
      <c r="F21" s="81"/>
      <c r="G21" s="81"/>
    </row>
    <row r="22" ht="18" customHeight="1" spans="1:7">
      <c r="A22" s="175" t="s">
        <v>122</v>
      </c>
      <c r="B22" s="175" t="s">
        <v>123</v>
      </c>
      <c r="C22" s="134">
        <v>1231331.95</v>
      </c>
      <c r="D22" s="81">
        <v>1231331.95</v>
      </c>
      <c r="E22" s="81">
        <v>1231331.95</v>
      </c>
      <c r="F22" s="81"/>
      <c r="G22" s="81"/>
    </row>
    <row r="23" ht="18" customHeight="1" spans="1:7">
      <c r="A23" s="175" t="s">
        <v>124</v>
      </c>
      <c r="B23" s="175" t="s">
        <v>125</v>
      </c>
      <c r="C23" s="134">
        <v>143769.36</v>
      </c>
      <c r="D23" s="81">
        <v>143769.36</v>
      </c>
      <c r="E23" s="81">
        <v>143769.36</v>
      </c>
      <c r="F23" s="81"/>
      <c r="G23" s="81"/>
    </row>
    <row r="24" ht="18" customHeight="1" spans="1:7">
      <c r="A24" s="139" t="s">
        <v>126</v>
      </c>
      <c r="B24" s="139" t="s">
        <v>127</v>
      </c>
      <c r="C24" s="134">
        <v>54612888.38</v>
      </c>
      <c r="D24" s="81">
        <v>28996819</v>
      </c>
      <c r="E24" s="81">
        <v>27627239</v>
      </c>
      <c r="F24" s="81">
        <v>1369580</v>
      </c>
      <c r="G24" s="81">
        <v>25616069.38</v>
      </c>
    </row>
    <row r="25" ht="18" customHeight="1" spans="1:7">
      <c r="A25" s="143" t="s">
        <v>128</v>
      </c>
      <c r="B25" s="143" t="s">
        <v>129</v>
      </c>
      <c r="C25" s="134">
        <v>52790988.38</v>
      </c>
      <c r="D25" s="81">
        <v>28996819</v>
      </c>
      <c r="E25" s="81">
        <v>27627239</v>
      </c>
      <c r="F25" s="81">
        <v>1369580</v>
      </c>
      <c r="G25" s="81">
        <v>23794169.38</v>
      </c>
    </row>
    <row r="26" ht="18" customHeight="1" spans="1:7">
      <c r="A26" s="175" t="s">
        <v>130</v>
      </c>
      <c r="B26" s="175" t="s">
        <v>99</v>
      </c>
      <c r="C26" s="134">
        <v>30196819</v>
      </c>
      <c r="D26" s="81">
        <v>28996819</v>
      </c>
      <c r="E26" s="81">
        <v>27627239</v>
      </c>
      <c r="F26" s="81">
        <v>1369580</v>
      </c>
      <c r="G26" s="81">
        <v>1200000</v>
      </c>
    </row>
    <row r="27" ht="18" customHeight="1" spans="1:7">
      <c r="A27" s="175" t="s">
        <v>203</v>
      </c>
      <c r="B27" s="175" t="s">
        <v>204</v>
      </c>
      <c r="C27" s="134"/>
      <c r="D27" s="81"/>
      <c r="E27" s="81"/>
      <c r="F27" s="81"/>
      <c r="G27" s="81"/>
    </row>
    <row r="28" ht="18" customHeight="1" spans="1:7">
      <c r="A28" s="175" t="s">
        <v>131</v>
      </c>
      <c r="B28" s="175" t="s">
        <v>132</v>
      </c>
      <c r="C28" s="134">
        <v>20000</v>
      </c>
      <c r="D28" s="81"/>
      <c r="E28" s="81"/>
      <c r="F28" s="81"/>
      <c r="G28" s="81">
        <v>20000</v>
      </c>
    </row>
    <row r="29" ht="18" customHeight="1" spans="1:7">
      <c r="A29" s="175" t="s">
        <v>133</v>
      </c>
      <c r="B29" s="175" t="s">
        <v>134</v>
      </c>
      <c r="C29" s="134">
        <v>20000</v>
      </c>
      <c r="D29" s="81"/>
      <c r="E29" s="81"/>
      <c r="F29" s="81"/>
      <c r="G29" s="81">
        <v>20000</v>
      </c>
    </row>
    <row r="30" ht="18" customHeight="1" spans="1:7">
      <c r="A30" s="175" t="s">
        <v>135</v>
      </c>
      <c r="B30" s="175" t="s">
        <v>136</v>
      </c>
      <c r="C30" s="134">
        <v>17662119.38</v>
      </c>
      <c r="D30" s="81"/>
      <c r="E30" s="81"/>
      <c r="F30" s="81"/>
      <c r="G30" s="81">
        <v>17662119.38</v>
      </c>
    </row>
    <row r="31" ht="18" customHeight="1" spans="1:7">
      <c r="A31" s="175" t="s">
        <v>137</v>
      </c>
      <c r="B31" s="175" t="s">
        <v>138</v>
      </c>
      <c r="C31" s="134">
        <v>40000</v>
      </c>
      <c r="D31" s="81"/>
      <c r="E31" s="81"/>
      <c r="F31" s="81"/>
      <c r="G31" s="81">
        <v>40000</v>
      </c>
    </row>
    <row r="32" ht="18" customHeight="1" spans="1:7">
      <c r="A32" s="175" t="s">
        <v>139</v>
      </c>
      <c r="B32" s="175" t="s">
        <v>140</v>
      </c>
      <c r="C32" s="134">
        <v>10000</v>
      </c>
      <c r="D32" s="81"/>
      <c r="E32" s="81"/>
      <c r="F32" s="81"/>
      <c r="G32" s="81">
        <v>10000</v>
      </c>
    </row>
    <row r="33" ht="18" customHeight="1" spans="1:7">
      <c r="A33" s="175" t="s">
        <v>141</v>
      </c>
      <c r="B33" s="175" t="s">
        <v>142</v>
      </c>
      <c r="C33" s="134">
        <v>4842050</v>
      </c>
      <c r="D33" s="81"/>
      <c r="E33" s="81"/>
      <c r="F33" s="81"/>
      <c r="G33" s="81">
        <v>4842050</v>
      </c>
    </row>
    <row r="34" ht="18" customHeight="1" spans="1:7">
      <c r="A34" s="175" t="s">
        <v>205</v>
      </c>
      <c r="B34" s="175" t="s">
        <v>206</v>
      </c>
      <c r="C34" s="134"/>
      <c r="D34" s="81"/>
      <c r="E34" s="81"/>
      <c r="F34" s="81"/>
      <c r="G34" s="81"/>
    </row>
    <row r="35" ht="18" customHeight="1" spans="1:7">
      <c r="A35" s="143" t="s">
        <v>143</v>
      </c>
      <c r="B35" s="143" t="s">
        <v>144</v>
      </c>
      <c r="C35" s="134">
        <v>583900</v>
      </c>
      <c r="D35" s="81"/>
      <c r="E35" s="81"/>
      <c r="F35" s="81"/>
      <c r="G35" s="81">
        <v>583900</v>
      </c>
    </row>
    <row r="36" ht="18" customHeight="1" spans="1:7">
      <c r="A36" s="175" t="s">
        <v>145</v>
      </c>
      <c r="B36" s="175" t="s">
        <v>146</v>
      </c>
      <c r="C36" s="134">
        <v>583900</v>
      </c>
      <c r="D36" s="81"/>
      <c r="E36" s="81"/>
      <c r="F36" s="81"/>
      <c r="G36" s="81">
        <v>583900</v>
      </c>
    </row>
    <row r="37" ht="18" customHeight="1" spans="1:7">
      <c r="A37" s="143" t="s">
        <v>147</v>
      </c>
      <c r="B37" s="143" t="s">
        <v>148</v>
      </c>
      <c r="C37" s="134">
        <v>1238000</v>
      </c>
      <c r="D37" s="81"/>
      <c r="E37" s="81"/>
      <c r="F37" s="81"/>
      <c r="G37" s="81">
        <v>1238000</v>
      </c>
    </row>
    <row r="38" ht="18" customHeight="1" spans="1:7">
      <c r="A38" s="175" t="s">
        <v>149</v>
      </c>
      <c r="B38" s="175" t="s">
        <v>150</v>
      </c>
      <c r="C38" s="134">
        <v>1238000</v>
      </c>
      <c r="D38" s="81"/>
      <c r="E38" s="81"/>
      <c r="F38" s="81"/>
      <c r="G38" s="81">
        <v>1238000</v>
      </c>
    </row>
    <row r="39" ht="18" customHeight="1" spans="1:7">
      <c r="A39" s="143" t="s">
        <v>151</v>
      </c>
      <c r="B39" s="143" t="s">
        <v>152</v>
      </c>
      <c r="C39" s="134"/>
      <c r="D39" s="81"/>
      <c r="E39" s="81"/>
      <c r="F39" s="81"/>
      <c r="G39" s="81"/>
    </row>
    <row r="40" ht="18" customHeight="1" spans="1:7">
      <c r="A40" s="175" t="s">
        <v>153</v>
      </c>
      <c r="B40" s="175" t="s">
        <v>154</v>
      </c>
      <c r="C40" s="134"/>
      <c r="D40" s="81"/>
      <c r="E40" s="81"/>
      <c r="F40" s="81"/>
      <c r="G40" s="81"/>
    </row>
    <row r="41" ht="18" customHeight="1" spans="1:7">
      <c r="A41" s="139" t="s">
        <v>155</v>
      </c>
      <c r="B41" s="139" t="s">
        <v>156</v>
      </c>
      <c r="C41" s="134">
        <v>3214583.88</v>
      </c>
      <c r="D41" s="81">
        <v>3214583.88</v>
      </c>
      <c r="E41" s="81">
        <v>3214583.88</v>
      </c>
      <c r="F41" s="81"/>
      <c r="G41" s="81"/>
    </row>
    <row r="42" ht="18" customHeight="1" spans="1:7">
      <c r="A42" s="143" t="s">
        <v>157</v>
      </c>
      <c r="B42" s="143" t="s">
        <v>158</v>
      </c>
      <c r="C42" s="134">
        <v>3214583.88</v>
      </c>
      <c r="D42" s="81">
        <v>3214583.88</v>
      </c>
      <c r="E42" s="81">
        <v>3214583.88</v>
      </c>
      <c r="F42" s="81"/>
      <c r="G42" s="81"/>
    </row>
    <row r="43" ht="18" customHeight="1" spans="1:7">
      <c r="A43" s="175" t="s">
        <v>159</v>
      </c>
      <c r="B43" s="175" t="s">
        <v>160</v>
      </c>
      <c r="C43" s="134">
        <v>3214583.88</v>
      </c>
      <c r="D43" s="81">
        <v>3214583.88</v>
      </c>
      <c r="E43" s="81">
        <v>3214583.88</v>
      </c>
      <c r="F43" s="81"/>
      <c r="G43" s="81"/>
    </row>
    <row r="44" ht="18" customHeight="1" spans="1:7">
      <c r="A44" s="176" t="s">
        <v>207</v>
      </c>
      <c r="B44" s="177" t="s">
        <v>207</v>
      </c>
      <c r="C44" s="81">
        <v>67485174.28</v>
      </c>
      <c r="D44" s="81">
        <v>41280653.3</v>
      </c>
      <c r="E44" s="81">
        <v>39812573.3</v>
      </c>
      <c r="F44" s="81">
        <v>1468080</v>
      </c>
      <c r="G44" s="81">
        <v>26204520.98</v>
      </c>
    </row>
  </sheetData>
  <mergeCells count="6">
    <mergeCell ref="A3:G3"/>
    <mergeCell ref="A5:B5"/>
    <mergeCell ref="D5:F5"/>
    <mergeCell ref="A44:B44"/>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G18" sqref="G18"/>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44"/>
      <c r="B2" s="44"/>
      <c r="C2" s="44"/>
      <c r="D2" s="44"/>
      <c r="E2" s="43"/>
      <c r="F2" s="168" t="s">
        <v>208</v>
      </c>
    </row>
    <row r="3" ht="41.25" customHeight="1" spans="1:6">
      <c r="A3" s="169" t="str">
        <f>"2026"&amp;"年一般公共预算“三公”经费支出预算表"</f>
        <v>2026年一般公共预算“三公”经费支出预算表</v>
      </c>
      <c r="B3" s="44"/>
      <c r="C3" s="44"/>
      <c r="D3" s="44"/>
      <c r="E3" s="43"/>
      <c r="F3" s="44"/>
    </row>
    <row r="4" customHeight="1" spans="1:6">
      <c r="A4" s="112" t="s">
        <v>1</v>
      </c>
      <c r="B4" s="170"/>
      <c r="D4" s="44"/>
      <c r="E4" s="43"/>
      <c r="F4" s="65" t="s">
        <v>2</v>
      </c>
    </row>
    <row r="5" ht="27" customHeight="1" spans="1:6">
      <c r="A5" s="48" t="s">
        <v>209</v>
      </c>
      <c r="B5" s="48" t="s">
        <v>210</v>
      </c>
      <c r="C5" s="50" t="s">
        <v>211</v>
      </c>
      <c r="D5" s="48"/>
      <c r="E5" s="49"/>
      <c r="F5" s="48" t="s">
        <v>212</v>
      </c>
    </row>
    <row r="6" ht="28.5" customHeight="1" spans="1:6">
      <c r="A6" s="171"/>
      <c r="B6" s="52"/>
      <c r="C6" s="49" t="s">
        <v>58</v>
      </c>
      <c r="D6" s="49" t="s">
        <v>213</v>
      </c>
      <c r="E6" s="49" t="s">
        <v>214</v>
      </c>
      <c r="F6" s="51"/>
    </row>
    <row r="7" ht="17.25" customHeight="1" spans="1:6">
      <c r="A7" s="57" t="s">
        <v>83</v>
      </c>
      <c r="B7" s="57" t="s">
        <v>84</v>
      </c>
      <c r="C7" s="57" t="s">
        <v>199</v>
      </c>
      <c r="D7" s="57" t="s">
        <v>200</v>
      </c>
      <c r="E7" s="57" t="s">
        <v>201</v>
      </c>
      <c r="F7" s="57" t="s">
        <v>202</v>
      </c>
    </row>
    <row r="8" ht="17.25" customHeight="1" spans="1:6">
      <c r="A8" s="81">
        <v>105000</v>
      </c>
      <c r="B8" s="81"/>
      <c r="C8" s="81">
        <v>50000</v>
      </c>
      <c r="D8" s="81"/>
      <c r="E8" s="81">
        <v>50000</v>
      </c>
      <c r="F8" s="81">
        <v>55000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54"/>
  <sheetViews>
    <sheetView showZeros="0" workbookViewId="0">
      <pane ySplit="1" topLeftCell="A2" activePane="bottomLeft" state="frozen"/>
      <selection/>
      <selection pane="bottomLeft" activeCell="N14" sqref="N14"/>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3.5" customHeight="1" spans="2:24">
      <c r="B2" s="144"/>
      <c r="C2" s="153"/>
      <c r="E2" s="154"/>
      <c r="F2" s="154"/>
      <c r="G2" s="154"/>
      <c r="H2" s="154"/>
      <c r="I2" s="85"/>
      <c r="J2" s="85"/>
      <c r="K2" s="85"/>
      <c r="L2" s="85"/>
      <c r="M2" s="85"/>
      <c r="N2" s="85"/>
      <c r="R2" s="85"/>
      <c r="V2" s="153"/>
      <c r="X2" s="3" t="s">
        <v>215</v>
      </c>
    </row>
    <row r="3" ht="45.75" customHeight="1" spans="1:24">
      <c r="A3" s="67" t="str">
        <f>"2026"&amp;"年部门基本支出预算表"</f>
        <v>2026年部门基本支出预算表</v>
      </c>
      <c r="B3" s="4"/>
      <c r="C3" s="67"/>
      <c r="D3" s="67"/>
      <c r="E3" s="67"/>
      <c r="F3" s="67"/>
      <c r="G3" s="67"/>
      <c r="H3" s="67"/>
      <c r="I3" s="67"/>
      <c r="J3" s="67"/>
      <c r="K3" s="67"/>
      <c r="L3" s="67"/>
      <c r="M3" s="67"/>
      <c r="N3" s="67"/>
      <c r="O3" s="4"/>
      <c r="P3" s="4"/>
      <c r="Q3" s="4"/>
      <c r="R3" s="67"/>
      <c r="S3" s="67"/>
      <c r="T3" s="67"/>
      <c r="U3" s="67"/>
      <c r="V3" s="67"/>
      <c r="W3" s="67"/>
      <c r="X3" s="67"/>
    </row>
    <row r="4" ht="18.75" customHeight="1" spans="1:24">
      <c r="A4" s="5" t="s">
        <v>1</v>
      </c>
      <c r="B4" s="6"/>
      <c r="C4" s="155"/>
      <c r="D4" s="155"/>
      <c r="E4" s="155"/>
      <c r="F4" s="155"/>
      <c r="G4" s="155"/>
      <c r="H4" s="155"/>
      <c r="I4" s="87"/>
      <c r="J4" s="87"/>
      <c r="K4" s="87"/>
      <c r="L4" s="87"/>
      <c r="M4" s="87"/>
      <c r="N4" s="87"/>
      <c r="O4" s="7"/>
      <c r="P4" s="7"/>
      <c r="Q4" s="7"/>
      <c r="R4" s="87"/>
      <c r="V4" s="153"/>
      <c r="X4" s="3" t="s">
        <v>2</v>
      </c>
    </row>
    <row r="5" ht="18" customHeight="1" spans="1:24">
      <c r="A5" s="9" t="s">
        <v>216</v>
      </c>
      <c r="B5" s="9" t="s">
        <v>217</v>
      </c>
      <c r="C5" s="9" t="s">
        <v>218</v>
      </c>
      <c r="D5" s="9" t="s">
        <v>219</v>
      </c>
      <c r="E5" s="9" t="s">
        <v>220</v>
      </c>
      <c r="F5" s="9" t="s">
        <v>221</v>
      </c>
      <c r="G5" s="9" t="s">
        <v>222</v>
      </c>
      <c r="H5" s="9" t="s">
        <v>223</v>
      </c>
      <c r="I5" s="164" t="s">
        <v>224</v>
      </c>
      <c r="J5" s="82" t="s">
        <v>224</v>
      </c>
      <c r="K5" s="82"/>
      <c r="L5" s="82"/>
      <c r="M5" s="82"/>
      <c r="N5" s="82"/>
      <c r="O5" s="12"/>
      <c r="P5" s="12"/>
      <c r="Q5" s="12"/>
      <c r="R5" s="103" t="s">
        <v>62</v>
      </c>
      <c r="S5" s="82" t="s">
        <v>63</v>
      </c>
      <c r="T5" s="82"/>
      <c r="U5" s="82"/>
      <c r="V5" s="82"/>
      <c r="W5" s="82"/>
      <c r="X5" s="83"/>
    </row>
    <row r="6" ht="18" customHeight="1" spans="1:24">
      <c r="A6" s="14"/>
      <c r="B6" s="29"/>
      <c r="C6" s="128"/>
      <c r="D6" s="14"/>
      <c r="E6" s="14"/>
      <c r="F6" s="14"/>
      <c r="G6" s="14"/>
      <c r="H6" s="14"/>
      <c r="I6" s="126" t="s">
        <v>225</v>
      </c>
      <c r="J6" s="164" t="s">
        <v>59</v>
      </c>
      <c r="K6" s="82"/>
      <c r="L6" s="82"/>
      <c r="M6" s="82"/>
      <c r="N6" s="83"/>
      <c r="O6" s="11" t="s">
        <v>226</v>
      </c>
      <c r="P6" s="12"/>
      <c r="Q6" s="13"/>
      <c r="R6" s="9" t="s">
        <v>62</v>
      </c>
      <c r="S6" s="164" t="s">
        <v>63</v>
      </c>
      <c r="T6" s="103" t="s">
        <v>65</v>
      </c>
      <c r="U6" s="82" t="s">
        <v>63</v>
      </c>
      <c r="V6" s="103" t="s">
        <v>67</v>
      </c>
      <c r="W6" s="103" t="s">
        <v>68</v>
      </c>
      <c r="X6" s="167" t="s">
        <v>69</v>
      </c>
    </row>
    <row r="7" ht="19.5" customHeight="1" spans="1:24">
      <c r="A7" s="29"/>
      <c r="B7" s="29"/>
      <c r="C7" s="29"/>
      <c r="D7" s="29"/>
      <c r="E7" s="29"/>
      <c r="F7" s="29"/>
      <c r="G7" s="29"/>
      <c r="H7" s="29"/>
      <c r="I7" s="29"/>
      <c r="J7" s="165" t="s">
        <v>227</v>
      </c>
      <c r="K7" s="9" t="s">
        <v>228</v>
      </c>
      <c r="L7" s="9" t="s">
        <v>229</v>
      </c>
      <c r="M7" s="9" t="s">
        <v>230</v>
      </c>
      <c r="N7" s="9" t="s">
        <v>231</v>
      </c>
      <c r="O7" s="9" t="s">
        <v>59</v>
      </c>
      <c r="P7" s="9" t="s">
        <v>60</v>
      </c>
      <c r="Q7" s="9" t="s">
        <v>61</v>
      </c>
      <c r="R7" s="29"/>
      <c r="S7" s="9" t="s">
        <v>58</v>
      </c>
      <c r="T7" s="9" t="s">
        <v>65</v>
      </c>
      <c r="U7" s="9" t="s">
        <v>232</v>
      </c>
      <c r="V7" s="9" t="s">
        <v>67</v>
      </c>
      <c r="W7" s="9" t="s">
        <v>68</v>
      </c>
      <c r="X7" s="9" t="s">
        <v>69</v>
      </c>
    </row>
    <row r="8" ht="37.5" customHeight="1" spans="1:24">
      <c r="A8" s="156"/>
      <c r="B8" s="19"/>
      <c r="C8" s="156"/>
      <c r="D8" s="156"/>
      <c r="E8" s="156"/>
      <c r="F8" s="156"/>
      <c r="G8" s="156"/>
      <c r="H8" s="156"/>
      <c r="I8" s="156"/>
      <c r="J8" s="166" t="s">
        <v>58</v>
      </c>
      <c r="K8" s="17" t="s">
        <v>233</v>
      </c>
      <c r="L8" s="17" t="s">
        <v>229</v>
      </c>
      <c r="M8" s="17" t="s">
        <v>230</v>
      </c>
      <c r="N8" s="17" t="s">
        <v>231</v>
      </c>
      <c r="O8" s="17" t="s">
        <v>229</v>
      </c>
      <c r="P8" s="17" t="s">
        <v>230</v>
      </c>
      <c r="Q8" s="17" t="s">
        <v>231</v>
      </c>
      <c r="R8" s="17" t="s">
        <v>62</v>
      </c>
      <c r="S8" s="17" t="s">
        <v>58</v>
      </c>
      <c r="T8" s="17" t="s">
        <v>65</v>
      </c>
      <c r="U8" s="17" t="s">
        <v>232</v>
      </c>
      <c r="V8" s="17" t="s">
        <v>67</v>
      </c>
      <c r="W8" s="17" t="s">
        <v>68</v>
      </c>
      <c r="X8" s="17" t="s">
        <v>69</v>
      </c>
    </row>
    <row r="9" customHeight="1" spans="1:24">
      <c r="A9" s="157">
        <v>1</v>
      </c>
      <c r="B9" s="157">
        <v>2</v>
      </c>
      <c r="C9" s="157">
        <v>3</v>
      </c>
      <c r="D9" s="157">
        <v>4</v>
      </c>
      <c r="E9" s="157">
        <v>5</v>
      </c>
      <c r="F9" s="157">
        <v>6</v>
      </c>
      <c r="G9" s="157">
        <v>7</v>
      </c>
      <c r="H9" s="157">
        <v>8</v>
      </c>
      <c r="I9" s="37">
        <v>9</v>
      </c>
      <c r="J9" s="37">
        <v>10</v>
      </c>
      <c r="K9" s="37">
        <v>11</v>
      </c>
      <c r="L9" s="37">
        <v>12</v>
      </c>
      <c r="M9" s="37">
        <v>13</v>
      </c>
      <c r="N9" s="37">
        <v>14</v>
      </c>
      <c r="O9" s="37">
        <v>15</v>
      </c>
      <c r="P9" s="37">
        <v>16</v>
      </c>
      <c r="Q9" s="37">
        <v>17</v>
      </c>
      <c r="R9" s="37">
        <v>18</v>
      </c>
      <c r="S9" s="37">
        <v>19</v>
      </c>
      <c r="T9" s="37">
        <v>20</v>
      </c>
      <c r="U9" s="37">
        <v>21</v>
      </c>
      <c r="V9" s="37">
        <v>22</v>
      </c>
      <c r="W9" s="37">
        <v>23</v>
      </c>
      <c r="X9" s="37">
        <v>24</v>
      </c>
    </row>
    <row r="10" ht="20.25" customHeight="1" spans="1:24">
      <c r="A10" s="158" t="s">
        <v>71</v>
      </c>
      <c r="B10" s="158" t="s">
        <v>71</v>
      </c>
      <c r="C10" s="158" t="s">
        <v>234</v>
      </c>
      <c r="D10" s="158" t="s">
        <v>235</v>
      </c>
      <c r="E10" s="158" t="s">
        <v>130</v>
      </c>
      <c r="F10" s="158" t="s">
        <v>99</v>
      </c>
      <c r="G10" s="158" t="s">
        <v>236</v>
      </c>
      <c r="H10" s="158" t="s">
        <v>237</v>
      </c>
      <c r="I10" s="134">
        <v>2067432</v>
      </c>
      <c r="J10" s="81">
        <v>2067432</v>
      </c>
      <c r="K10" s="81"/>
      <c r="L10" s="81"/>
      <c r="M10" s="81">
        <v>2067432</v>
      </c>
      <c r="N10" s="81"/>
      <c r="O10" s="81"/>
      <c r="P10" s="81"/>
      <c r="Q10" s="81"/>
      <c r="R10" s="81"/>
      <c r="S10" s="81"/>
      <c r="T10" s="81"/>
      <c r="U10" s="81"/>
      <c r="V10" s="81"/>
      <c r="W10" s="81"/>
      <c r="X10" s="81"/>
    </row>
    <row r="11" ht="20.25" customHeight="1" spans="1:24">
      <c r="A11" s="158" t="s">
        <v>71</v>
      </c>
      <c r="B11" s="158" t="s">
        <v>71</v>
      </c>
      <c r="C11" s="158" t="s">
        <v>234</v>
      </c>
      <c r="D11" s="158" t="s">
        <v>235</v>
      </c>
      <c r="E11" s="158" t="s">
        <v>130</v>
      </c>
      <c r="F11" s="158" t="s">
        <v>99</v>
      </c>
      <c r="G11" s="158" t="s">
        <v>238</v>
      </c>
      <c r="H11" s="158" t="s">
        <v>239</v>
      </c>
      <c r="I11" s="134">
        <v>2777172</v>
      </c>
      <c r="J11" s="81">
        <v>2777172</v>
      </c>
      <c r="K11" s="81"/>
      <c r="L11" s="81"/>
      <c r="M11" s="81">
        <v>2777172</v>
      </c>
      <c r="N11" s="81"/>
      <c r="O11" s="81"/>
      <c r="P11" s="81"/>
      <c r="Q11" s="81"/>
      <c r="R11" s="81"/>
      <c r="S11" s="81"/>
      <c r="T11" s="81"/>
      <c r="U11" s="81"/>
      <c r="V11" s="81"/>
      <c r="W11" s="81"/>
      <c r="X11" s="81"/>
    </row>
    <row r="12" ht="20.25" customHeight="1" spans="1:24">
      <c r="A12" s="158" t="s">
        <v>71</v>
      </c>
      <c r="B12" s="158" t="s">
        <v>71</v>
      </c>
      <c r="C12" s="158" t="s">
        <v>234</v>
      </c>
      <c r="D12" s="158" t="s">
        <v>235</v>
      </c>
      <c r="E12" s="158" t="s">
        <v>130</v>
      </c>
      <c r="F12" s="158" t="s">
        <v>99</v>
      </c>
      <c r="G12" s="158" t="s">
        <v>240</v>
      </c>
      <c r="H12" s="158" t="s">
        <v>241</v>
      </c>
      <c r="I12" s="134">
        <v>180486</v>
      </c>
      <c r="J12" s="81">
        <v>180486</v>
      </c>
      <c r="K12" s="81"/>
      <c r="L12" s="81"/>
      <c r="M12" s="81">
        <v>180486</v>
      </c>
      <c r="N12" s="81"/>
      <c r="O12" s="81"/>
      <c r="P12" s="81"/>
      <c r="Q12" s="81"/>
      <c r="R12" s="81"/>
      <c r="S12" s="81"/>
      <c r="T12" s="81"/>
      <c r="U12" s="81"/>
      <c r="V12" s="81"/>
      <c r="W12" s="81"/>
      <c r="X12" s="81"/>
    </row>
    <row r="13" ht="20.25" customHeight="1" spans="1:24">
      <c r="A13" s="158" t="s">
        <v>71</v>
      </c>
      <c r="B13" s="158" t="s">
        <v>71</v>
      </c>
      <c r="C13" s="158" t="s">
        <v>242</v>
      </c>
      <c r="D13" s="158" t="s">
        <v>243</v>
      </c>
      <c r="E13" s="158" t="s">
        <v>130</v>
      </c>
      <c r="F13" s="158" t="s">
        <v>99</v>
      </c>
      <c r="G13" s="158" t="s">
        <v>236</v>
      </c>
      <c r="H13" s="158" t="s">
        <v>237</v>
      </c>
      <c r="I13" s="134">
        <v>9524412</v>
      </c>
      <c r="J13" s="81">
        <v>9524412</v>
      </c>
      <c r="K13" s="81"/>
      <c r="L13" s="81"/>
      <c r="M13" s="81">
        <v>9524412</v>
      </c>
      <c r="N13" s="81"/>
      <c r="O13" s="81"/>
      <c r="P13" s="81"/>
      <c r="Q13" s="81"/>
      <c r="R13" s="81"/>
      <c r="S13" s="81"/>
      <c r="T13" s="81"/>
      <c r="U13" s="81"/>
      <c r="V13" s="81"/>
      <c r="W13" s="81"/>
      <c r="X13" s="81"/>
    </row>
    <row r="14" ht="20.25" customHeight="1" spans="1:24">
      <c r="A14" s="158" t="s">
        <v>71</v>
      </c>
      <c r="B14" s="158" t="s">
        <v>71</v>
      </c>
      <c r="C14" s="158" t="s">
        <v>242</v>
      </c>
      <c r="D14" s="158" t="s">
        <v>243</v>
      </c>
      <c r="E14" s="158" t="s">
        <v>130</v>
      </c>
      <c r="F14" s="158" t="s">
        <v>99</v>
      </c>
      <c r="G14" s="158" t="s">
        <v>238</v>
      </c>
      <c r="H14" s="158" t="s">
        <v>239</v>
      </c>
      <c r="I14" s="134">
        <v>940152</v>
      </c>
      <c r="J14" s="81">
        <v>940152</v>
      </c>
      <c r="K14" s="81"/>
      <c r="L14" s="81"/>
      <c r="M14" s="81">
        <v>940152</v>
      </c>
      <c r="N14" s="81"/>
      <c r="O14" s="81"/>
      <c r="P14" s="81"/>
      <c r="Q14" s="81"/>
      <c r="R14" s="81"/>
      <c r="S14" s="81"/>
      <c r="T14" s="81"/>
      <c r="U14" s="81"/>
      <c r="V14" s="81"/>
      <c r="W14" s="81"/>
      <c r="X14" s="81"/>
    </row>
    <row r="15" ht="20.25" customHeight="1" spans="1:24">
      <c r="A15" s="158" t="s">
        <v>71</v>
      </c>
      <c r="B15" s="158" t="s">
        <v>71</v>
      </c>
      <c r="C15" s="158" t="s">
        <v>242</v>
      </c>
      <c r="D15" s="158" t="s">
        <v>243</v>
      </c>
      <c r="E15" s="158" t="s">
        <v>130</v>
      </c>
      <c r="F15" s="158" t="s">
        <v>99</v>
      </c>
      <c r="G15" s="158" t="s">
        <v>244</v>
      </c>
      <c r="H15" s="158" t="s">
        <v>245</v>
      </c>
      <c r="I15" s="134">
        <v>3361800</v>
      </c>
      <c r="J15" s="81">
        <v>3361800</v>
      </c>
      <c r="K15" s="81"/>
      <c r="L15" s="81"/>
      <c r="M15" s="81">
        <v>3361800</v>
      </c>
      <c r="N15" s="81"/>
      <c r="O15" s="81"/>
      <c r="P15" s="81"/>
      <c r="Q15" s="81"/>
      <c r="R15" s="81"/>
      <c r="S15" s="81"/>
      <c r="T15" s="81"/>
      <c r="U15" s="81"/>
      <c r="V15" s="81"/>
      <c r="W15" s="81"/>
      <c r="X15" s="81"/>
    </row>
    <row r="16" ht="20.25" customHeight="1" spans="1:24">
      <c r="A16" s="158" t="s">
        <v>71</v>
      </c>
      <c r="B16" s="158" t="s">
        <v>71</v>
      </c>
      <c r="C16" s="158" t="s">
        <v>242</v>
      </c>
      <c r="D16" s="158" t="s">
        <v>243</v>
      </c>
      <c r="E16" s="158" t="s">
        <v>130</v>
      </c>
      <c r="F16" s="158" t="s">
        <v>99</v>
      </c>
      <c r="G16" s="158" t="s">
        <v>244</v>
      </c>
      <c r="H16" s="158" t="s">
        <v>245</v>
      </c>
      <c r="I16" s="134">
        <v>829301</v>
      </c>
      <c r="J16" s="81">
        <v>829301</v>
      </c>
      <c r="K16" s="81"/>
      <c r="L16" s="81"/>
      <c r="M16" s="81">
        <v>829301</v>
      </c>
      <c r="N16" s="81"/>
      <c r="O16" s="81"/>
      <c r="P16" s="81"/>
      <c r="Q16" s="81"/>
      <c r="R16" s="81"/>
      <c r="S16" s="81"/>
      <c r="T16" s="81"/>
      <c r="U16" s="81"/>
      <c r="V16" s="81"/>
      <c r="W16" s="81"/>
      <c r="X16" s="81"/>
    </row>
    <row r="17" ht="20.25" customHeight="1" spans="1:24">
      <c r="A17" s="158" t="s">
        <v>71</v>
      </c>
      <c r="B17" s="158" t="s">
        <v>71</v>
      </c>
      <c r="C17" s="158" t="s">
        <v>242</v>
      </c>
      <c r="D17" s="158" t="s">
        <v>243</v>
      </c>
      <c r="E17" s="158" t="s">
        <v>130</v>
      </c>
      <c r="F17" s="158" t="s">
        <v>99</v>
      </c>
      <c r="G17" s="158" t="s">
        <v>244</v>
      </c>
      <c r="H17" s="158" t="s">
        <v>245</v>
      </c>
      <c r="I17" s="134">
        <v>5461884</v>
      </c>
      <c r="J17" s="81">
        <v>5461884</v>
      </c>
      <c r="K17" s="81"/>
      <c r="L17" s="81"/>
      <c r="M17" s="81">
        <v>5461884</v>
      </c>
      <c r="N17" s="81"/>
      <c r="O17" s="81"/>
      <c r="P17" s="81"/>
      <c r="Q17" s="81"/>
      <c r="R17" s="81"/>
      <c r="S17" s="81"/>
      <c r="T17" s="81"/>
      <c r="U17" s="81"/>
      <c r="V17" s="81"/>
      <c r="W17" s="81"/>
      <c r="X17" s="81"/>
    </row>
    <row r="18" ht="20.25" customHeight="1" spans="1:24">
      <c r="A18" s="158" t="s">
        <v>71</v>
      </c>
      <c r="B18" s="158" t="s">
        <v>71</v>
      </c>
      <c r="C18" s="158" t="s">
        <v>246</v>
      </c>
      <c r="D18" s="158" t="s">
        <v>247</v>
      </c>
      <c r="E18" s="158" t="s">
        <v>104</v>
      </c>
      <c r="F18" s="158" t="s">
        <v>105</v>
      </c>
      <c r="G18" s="158" t="s">
        <v>248</v>
      </c>
      <c r="H18" s="158" t="s">
        <v>249</v>
      </c>
      <c r="I18" s="134">
        <v>833768.01</v>
      </c>
      <c r="J18" s="81">
        <v>833768.01</v>
      </c>
      <c r="K18" s="81"/>
      <c r="L18" s="81"/>
      <c r="M18" s="81">
        <v>833768.01</v>
      </c>
      <c r="N18" s="81"/>
      <c r="O18" s="81"/>
      <c r="P18" s="81"/>
      <c r="Q18" s="81"/>
      <c r="R18" s="81"/>
      <c r="S18" s="81"/>
      <c r="T18" s="81"/>
      <c r="U18" s="81"/>
      <c r="V18" s="81"/>
      <c r="W18" s="81"/>
      <c r="X18" s="81"/>
    </row>
    <row r="19" ht="20.25" customHeight="1" spans="1:24">
      <c r="A19" s="158" t="s">
        <v>71</v>
      </c>
      <c r="B19" s="158" t="s">
        <v>71</v>
      </c>
      <c r="C19" s="158" t="s">
        <v>246</v>
      </c>
      <c r="D19" s="158" t="s">
        <v>247</v>
      </c>
      <c r="E19" s="158" t="s">
        <v>104</v>
      </c>
      <c r="F19" s="158" t="s">
        <v>105</v>
      </c>
      <c r="G19" s="158" t="s">
        <v>248</v>
      </c>
      <c r="H19" s="158" t="s">
        <v>249</v>
      </c>
      <c r="I19" s="134">
        <v>3452343.84</v>
      </c>
      <c r="J19" s="81">
        <v>3452343.84</v>
      </c>
      <c r="K19" s="81"/>
      <c r="L19" s="81"/>
      <c r="M19" s="81">
        <v>3452343.84</v>
      </c>
      <c r="N19" s="81"/>
      <c r="O19" s="81"/>
      <c r="P19" s="81"/>
      <c r="Q19" s="81"/>
      <c r="R19" s="81"/>
      <c r="S19" s="81"/>
      <c r="T19" s="81"/>
      <c r="U19" s="81"/>
      <c r="V19" s="81"/>
      <c r="W19" s="81"/>
      <c r="X19" s="81"/>
    </row>
    <row r="20" ht="20.25" customHeight="1" spans="1:24">
      <c r="A20" s="158" t="s">
        <v>71</v>
      </c>
      <c r="B20" s="158" t="s">
        <v>71</v>
      </c>
      <c r="C20" s="158" t="s">
        <v>246</v>
      </c>
      <c r="D20" s="158" t="s">
        <v>247</v>
      </c>
      <c r="E20" s="158" t="s">
        <v>106</v>
      </c>
      <c r="F20" s="158" t="s">
        <v>107</v>
      </c>
      <c r="G20" s="158" t="s">
        <v>250</v>
      </c>
      <c r="H20" s="158" t="s">
        <v>251</v>
      </c>
      <c r="I20" s="134">
        <v>871500</v>
      </c>
      <c r="J20" s="81">
        <v>871500</v>
      </c>
      <c r="K20" s="81"/>
      <c r="L20" s="81"/>
      <c r="M20" s="81">
        <v>871500</v>
      </c>
      <c r="N20" s="81"/>
      <c r="O20" s="81"/>
      <c r="P20" s="81"/>
      <c r="Q20" s="81"/>
      <c r="R20" s="81"/>
      <c r="S20" s="81"/>
      <c r="T20" s="81"/>
      <c r="U20" s="81"/>
      <c r="V20" s="81"/>
      <c r="W20" s="81"/>
      <c r="X20" s="81"/>
    </row>
    <row r="21" ht="20.25" customHeight="1" spans="1:24">
      <c r="A21" s="158" t="s">
        <v>71</v>
      </c>
      <c r="B21" s="158" t="s">
        <v>71</v>
      </c>
      <c r="C21" s="158" t="s">
        <v>246</v>
      </c>
      <c r="D21" s="158" t="s">
        <v>247</v>
      </c>
      <c r="E21" s="158" t="s">
        <v>118</v>
      </c>
      <c r="F21" s="158" t="s">
        <v>119</v>
      </c>
      <c r="G21" s="158" t="s">
        <v>252</v>
      </c>
      <c r="H21" s="158" t="s">
        <v>253</v>
      </c>
      <c r="I21" s="134">
        <v>449924.31</v>
      </c>
      <c r="J21" s="81">
        <v>449924.31</v>
      </c>
      <c r="K21" s="81"/>
      <c r="L21" s="81"/>
      <c r="M21" s="81">
        <v>449924.31</v>
      </c>
      <c r="N21" s="81"/>
      <c r="O21" s="81"/>
      <c r="P21" s="81"/>
      <c r="Q21" s="81"/>
      <c r="R21" s="81"/>
      <c r="S21" s="81"/>
      <c r="T21" s="81"/>
      <c r="U21" s="81"/>
      <c r="V21" s="81"/>
      <c r="W21" s="81"/>
      <c r="X21" s="81"/>
    </row>
    <row r="22" ht="20.25" customHeight="1" spans="1:24">
      <c r="A22" s="158" t="s">
        <v>71</v>
      </c>
      <c r="B22" s="158" t="s">
        <v>71</v>
      </c>
      <c r="C22" s="158" t="s">
        <v>246</v>
      </c>
      <c r="D22" s="158" t="s">
        <v>247</v>
      </c>
      <c r="E22" s="158" t="s">
        <v>120</v>
      </c>
      <c r="F22" s="158" t="s">
        <v>121</v>
      </c>
      <c r="G22" s="158" t="s">
        <v>252</v>
      </c>
      <c r="H22" s="158" t="s">
        <v>253</v>
      </c>
      <c r="I22" s="134">
        <v>1988112.95</v>
      </c>
      <c r="J22" s="81">
        <v>1988112.95</v>
      </c>
      <c r="K22" s="81"/>
      <c r="L22" s="81"/>
      <c r="M22" s="81">
        <v>1988112.95</v>
      </c>
      <c r="N22" s="81"/>
      <c r="O22" s="81"/>
      <c r="P22" s="81"/>
      <c r="Q22" s="81"/>
      <c r="R22" s="81"/>
      <c r="S22" s="81"/>
      <c r="T22" s="81"/>
      <c r="U22" s="81"/>
      <c r="V22" s="81"/>
      <c r="W22" s="81"/>
      <c r="X22" s="81"/>
    </row>
    <row r="23" ht="20.25" customHeight="1" spans="1:24">
      <c r="A23" s="158" t="s">
        <v>71</v>
      </c>
      <c r="B23" s="158" t="s">
        <v>71</v>
      </c>
      <c r="C23" s="158" t="s">
        <v>246</v>
      </c>
      <c r="D23" s="158" t="s">
        <v>247</v>
      </c>
      <c r="E23" s="158" t="s">
        <v>122</v>
      </c>
      <c r="F23" s="158" t="s">
        <v>123</v>
      </c>
      <c r="G23" s="158" t="s">
        <v>254</v>
      </c>
      <c r="H23" s="158" t="s">
        <v>255</v>
      </c>
      <c r="I23" s="134">
        <v>1004097.45</v>
      </c>
      <c r="J23" s="81">
        <v>1004097.45</v>
      </c>
      <c r="K23" s="81"/>
      <c r="L23" s="81"/>
      <c r="M23" s="81">
        <v>1004097.45</v>
      </c>
      <c r="N23" s="81"/>
      <c r="O23" s="81"/>
      <c r="P23" s="81"/>
      <c r="Q23" s="81"/>
      <c r="R23" s="81"/>
      <c r="S23" s="81"/>
      <c r="T23" s="81"/>
      <c r="U23" s="81"/>
      <c r="V23" s="81"/>
      <c r="W23" s="81"/>
      <c r="X23" s="81"/>
    </row>
    <row r="24" ht="20.25" customHeight="1" spans="1:24">
      <c r="A24" s="158" t="s">
        <v>71</v>
      </c>
      <c r="B24" s="158" t="s">
        <v>71</v>
      </c>
      <c r="C24" s="158" t="s">
        <v>246</v>
      </c>
      <c r="D24" s="158" t="s">
        <v>247</v>
      </c>
      <c r="E24" s="158" t="s">
        <v>122</v>
      </c>
      <c r="F24" s="158" t="s">
        <v>123</v>
      </c>
      <c r="G24" s="158" t="s">
        <v>254</v>
      </c>
      <c r="H24" s="158" t="s">
        <v>255</v>
      </c>
      <c r="I24" s="134">
        <v>227234.5</v>
      </c>
      <c r="J24" s="81">
        <v>227234.5</v>
      </c>
      <c r="K24" s="81"/>
      <c r="L24" s="81"/>
      <c r="M24" s="81">
        <v>227234.5</v>
      </c>
      <c r="N24" s="81"/>
      <c r="O24" s="81"/>
      <c r="P24" s="81"/>
      <c r="Q24" s="81"/>
      <c r="R24" s="81"/>
      <c r="S24" s="81"/>
      <c r="T24" s="81"/>
      <c r="U24" s="81"/>
      <c r="V24" s="81"/>
      <c r="W24" s="81"/>
      <c r="X24" s="81"/>
    </row>
    <row r="25" ht="20.25" customHeight="1" spans="1:24">
      <c r="A25" s="158" t="s">
        <v>71</v>
      </c>
      <c r="B25" s="158" t="s">
        <v>71</v>
      </c>
      <c r="C25" s="158" t="s">
        <v>246</v>
      </c>
      <c r="D25" s="158" t="s">
        <v>247</v>
      </c>
      <c r="E25" s="158" t="s">
        <v>124</v>
      </c>
      <c r="F25" s="158" t="s">
        <v>125</v>
      </c>
      <c r="G25" s="158" t="s">
        <v>256</v>
      </c>
      <c r="H25" s="158" t="s">
        <v>257</v>
      </c>
      <c r="I25" s="134">
        <v>43154.3</v>
      </c>
      <c r="J25" s="81">
        <v>43154.3</v>
      </c>
      <c r="K25" s="81"/>
      <c r="L25" s="81"/>
      <c r="M25" s="81">
        <v>43154.3</v>
      </c>
      <c r="N25" s="81"/>
      <c r="O25" s="81"/>
      <c r="P25" s="81"/>
      <c r="Q25" s="81"/>
      <c r="R25" s="81"/>
      <c r="S25" s="81"/>
      <c r="T25" s="81"/>
      <c r="U25" s="81"/>
      <c r="V25" s="81"/>
      <c r="W25" s="81"/>
      <c r="X25" s="81"/>
    </row>
    <row r="26" ht="20.25" customHeight="1" spans="1:24">
      <c r="A26" s="158" t="s">
        <v>71</v>
      </c>
      <c r="B26" s="158" t="s">
        <v>71</v>
      </c>
      <c r="C26" s="158" t="s">
        <v>246</v>
      </c>
      <c r="D26" s="158" t="s">
        <v>247</v>
      </c>
      <c r="E26" s="158" t="s">
        <v>124</v>
      </c>
      <c r="F26" s="158" t="s">
        <v>125</v>
      </c>
      <c r="G26" s="158" t="s">
        <v>256</v>
      </c>
      <c r="H26" s="158" t="s">
        <v>257</v>
      </c>
      <c r="I26" s="134">
        <v>10422.1</v>
      </c>
      <c r="J26" s="81">
        <v>10422.1</v>
      </c>
      <c r="K26" s="81"/>
      <c r="L26" s="81"/>
      <c r="M26" s="81">
        <v>10422.1</v>
      </c>
      <c r="N26" s="81"/>
      <c r="O26" s="81"/>
      <c r="P26" s="81"/>
      <c r="Q26" s="81"/>
      <c r="R26" s="81"/>
      <c r="S26" s="81"/>
      <c r="T26" s="81"/>
      <c r="U26" s="81"/>
      <c r="V26" s="81"/>
      <c r="W26" s="81"/>
      <c r="X26" s="81"/>
    </row>
    <row r="27" ht="20.25" customHeight="1" spans="1:24">
      <c r="A27" s="158" t="s">
        <v>71</v>
      </c>
      <c r="B27" s="158" t="s">
        <v>71</v>
      </c>
      <c r="C27" s="158" t="s">
        <v>246</v>
      </c>
      <c r="D27" s="158" t="s">
        <v>247</v>
      </c>
      <c r="E27" s="158" t="s">
        <v>124</v>
      </c>
      <c r="F27" s="158" t="s">
        <v>125</v>
      </c>
      <c r="G27" s="158" t="s">
        <v>256</v>
      </c>
      <c r="H27" s="158" t="s">
        <v>257</v>
      </c>
      <c r="I27" s="134">
        <v>73307.52</v>
      </c>
      <c r="J27" s="81">
        <v>73307.52</v>
      </c>
      <c r="K27" s="81"/>
      <c r="L27" s="81"/>
      <c r="M27" s="81">
        <v>73307.52</v>
      </c>
      <c r="N27" s="81"/>
      <c r="O27" s="81"/>
      <c r="P27" s="81"/>
      <c r="Q27" s="81"/>
      <c r="R27" s="81"/>
      <c r="S27" s="81"/>
      <c r="T27" s="81"/>
      <c r="U27" s="81"/>
      <c r="V27" s="81"/>
      <c r="W27" s="81"/>
      <c r="X27" s="81"/>
    </row>
    <row r="28" ht="20.25" customHeight="1" spans="1:24">
      <c r="A28" s="158" t="s">
        <v>71</v>
      </c>
      <c r="B28" s="158" t="s">
        <v>71</v>
      </c>
      <c r="C28" s="158" t="s">
        <v>246</v>
      </c>
      <c r="D28" s="158" t="s">
        <v>247</v>
      </c>
      <c r="E28" s="158" t="s">
        <v>124</v>
      </c>
      <c r="F28" s="158" t="s">
        <v>125</v>
      </c>
      <c r="G28" s="158" t="s">
        <v>256</v>
      </c>
      <c r="H28" s="158" t="s">
        <v>257</v>
      </c>
      <c r="I28" s="134">
        <v>16885.44</v>
      </c>
      <c r="J28" s="81">
        <v>16885.44</v>
      </c>
      <c r="K28" s="81"/>
      <c r="L28" s="81"/>
      <c r="M28" s="81">
        <v>16885.44</v>
      </c>
      <c r="N28" s="81"/>
      <c r="O28" s="81"/>
      <c r="P28" s="81"/>
      <c r="Q28" s="81"/>
      <c r="R28" s="81"/>
      <c r="S28" s="81"/>
      <c r="T28" s="81"/>
      <c r="U28" s="81"/>
      <c r="V28" s="81"/>
      <c r="W28" s="81"/>
      <c r="X28" s="81"/>
    </row>
    <row r="29" ht="20.25" customHeight="1" spans="1:24">
      <c r="A29" s="158" t="s">
        <v>71</v>
      </c>
      <c r="B29" s="158" t="s">
        <v>71</v>
      </c>
      <c r="C29" s="158" t="s">
        <v>246</v>
      </c>
      <c r="D29" s="158" t="s">
        <v>247</v>
      </c>
      <c r="E29" s="158" t="s">
        <v>130</v>
      </c>
      <c r="F29" s="158" t="s">
        <v>99</v>
      </c>
      <c r="G29" s="158" t="s">
        <v>256</v>
      </c>
      <c r="H29" s="158" t="s">
        <v>257</v>
      </c>
      <c r="I29" s="134">
        <v>2688</v>
      </c>
      <c r="J29" s="81">
        <v>2688</v>
      </c>
      <c r="K29" s="81"/>
      <c r="L29" s="81"/>
      <c r="M29" s="81">
        <v>2688</v>
      </c>
      <c r="N29" s="81"/>
      <c r="O29" s="81"/>
      <c r="P29" s="81"/>
      <c r="Q29" s="81"/>
      <c r="R29" s="81"/>
      <c r="S29" s="81"/>
      <c r="T29" s="81"/>
      <c r="U29" s="81"/>
      <c r="V29" s="81"/>
      <c r="W29" s="81"/>
      <c r="X29" s="81"/>
    </row>
    <row r="30" ht="20.25" customHeight="1" spans="1:24">
      <c r="A30" s="158" t="s">
        <v>71</v>
      </c>
      <c r="B30" s="158" t="s">
        <v>71</v>
      </c>
      <c r="C30" s="158" t="s">
        <v>246</v>
      </c>
      <c r="D30" s="158" t="s">
        <v>247</v>
      </c>
      <c r="E30" s="158" t="s">
        <v>130</v>
      </c>
      <c r="F30" s="158" t="s">
        <v>99</v>
      </c>
      <c r="G30" s="158" t="s">
        <v>256</v>
      </c>
      <c r="H30" s="158" t="s">
        <v>257</v>
      </c>
      <c r="I30" s="134">
        <v>68352</v>
      </c>
      <c r="J30" s="81">
        <v>68352</v>
      </c>
      <c r="K30" s="81"/>
      <c r="L30" s="81"/>
      <c r="M30" s="81">
        <v>68352</v>
      </c>
      <c r="N30" s="81"/>
      <c r="O30" s="81"/>
      <c r="P30" s="81"/>
      <c r="Q30" s="81"/>
      <c r="R30" s="81"/>
      <c r="S30" s="81"/>
      <c r="T30" s="81"/>
      <c r="U30" s="81"/>
      <c r="V30" s="81"/>
      <c r="W30" s="81"/>
      <c r="X30" s="81"/>
    </row>
    <row r="31" ht="20.25" customHeight="1" spans="1:24">
      <c r="A31" s="158" t="s">
        <v>71</v>
      </c>
      <c r="B31" s="158" t="s">
        <v>71</v>
      </c>
      <c r="C31" s="158" t="s">
        <v>258</v>
      </c>
      <c r="D31" s="158" t="s">
        <v>160</v>
      </c>
      <c r="E31" s="158" t="s">
        <v>159</v>
      </c>
      <c r="F31" s="158" t="s">
        <v>160</v>
      </c>
      <c r="G31" s="158" t="s">
        <v>259</v>
      </c>
      <c r="H31" s="158" t="s">
        <v>160</v>
      </c>
      <c r="I31" s="134">
        <v>2589257.88</v>
      </c>
      <c r="J31" s="81">
        <v>2589257.88</v>
      </c>
      <c r="K31" s="81"/>
      <c r="L31" s="81"/>
      <c r="M31" s="81">
        <v>2589257.88</v>
      </c>
      <c r="N31" s="81"/>
      <c r="O31" s="81"/>
      <c r="P31" s="81"/>
      <c r="Q31" s="81"/>
      <c r="R31" s="81"/>
      <c r="S31" s="81"/>
      <c r="T31" s="81"/>
      <c r="U31" s="81"/>
      <c r="V31" s="81"/>
      <c r="W31" s="81"/>
      <c r="X31" s="81"/>
    </row>
    <row r="32" ht="20.25" customHeight="1" spans="1:24">
      <c r="A32" s="158" t="s">
        <v>71</v>
      </c>
      <c r="B32" s="158" t="s">
        <v>71</v>
      </c>
      <c r="C32" s="158" t="s">
        <v>258</v>
      </c>
      <c r="D32" s="158" t="s">
        <v>160</v>
      </c>
      <c r="E32" s="158" t="s">
        <v>159</v>
      </c>
      <c r="F32" s="158" t="s">
        <v>160</v>
      </c>
      <c r="G32" s="158" t="s">
        <v>259</v>
      </c>
      <c r="H32" s="158" t="s">
        <v>160</v>
      </c>
      <c r="I32" s="134">
        <v>625326</v>
      </c>
      <c r="J32" s="81">
        <v>625326</v>
      </c>
      <c r="K32" s="81"/>
      <c r="L32" s="81"/>
      <c r="M32" s="81">
        <v>625326</v>
      </c>
      <c r="N32" s="81"/>
      <c r="O32" s="81"/>
      <c r="P32" s="81"/>
      <c r="Q32" s="81"/>
      <c r="R32" s="81"/>
      <c r="S32" s="81"/>
      <c r="T32" s="81"/>
      <c r="U32" s="81"/>
      <c r="V32" s="81"/>
      <c r="W32" s="81"/>
      <c r="X32" s="81"/>
    </row>
    <row r="33" ht="20.25" customHeight="1" spans="1:24">
      <c r="A33" s="158" t="s">
        <v>71</v>
      </c>
      <c r="B33" s="158" t="s">
        <v>71</v>
      </c>
      <c r="C33" s="158" t="s">
        <v>260</v>
      </c>
      <c r="D33" s="158" t="s">
        <v>261</v>
      </c>
      <c r="E33" s="158" t="s">
        <v>130</v>
      </c>
      <c r="F33" s="158" t="s">
        <v>99</v>
      </c>
      <c r="G33" s="158" t="s">
        <v>262</v>
      </c>
      <c r="H33" s="158" t="s">
        <v>263</v>
      </c>
      <c r="I33" s="134">
        <v>50000</v>
      </c>
      <c r="J33" s="81">
        <v>50000</v>
      </c>
      <c r="K33" s="81"/>
      <c r="L33" s="81"/>
      <c r="M33" s="81">
        <v>50000</v>
      </c>
      <c r="N33" s="81"/>
      <c r="O33" s="81"/>
      <c r="P33" s="81"/>
      <c r="Q33" s="81"/>
      <c r="R33" s="81"/>
      <c r="S33" s="81"/>
      <c r="T33" s="81"/>
      <c r="U33" s="81"/>
      <c r="V33" s="81"/>
      <c r="W33" s="81"/>
      <c r="X33" s="81"/>
    </row>
    <row r="34" ht="20.25" customHeight="1" spans="1:24">
      <c r="A34" s="158" t="s">
        <v>71</v>
      </c>
      <c r="B34" s="158" t="s">
        <v>71</v>
      </c>
      <c r="C34" s="158" t="s">
        <v>264</v>
      </c>
      <c r="D34" s="158" t="s">
        <v>212</v>
      </c>
      <c r="E34" s="158" t="s">
        <v>130</v>
      </c>
      <c r="F34" s="158" t="s">
        <v>99</v>
      </c>
      <c r="G34" s="158" t="s">
        <v>265</v>
      </c>
      <c r="H34" s="158" t="s">
        <v>212</v>
      </c>
      <c r="I34" s="134">
        <v>45000</v>
      </c>
      <c r="J34" s="81">
        <v>45000</v>
      </c>
      <c r="K34" s="81"/>
      <c r="L34" s="81"/>
      <c r="M34" s="81">
        <v>45000</v>
      </c>
      <c r="N34" s="81"/>
      <c r="O34" s="81"/>
      <c r="P34" s="81"/>
      <c r="Q34" s="81"/>
      <c r="R34" s="81"/>
      <c r="S34" s="81"/>
      <c r="T34" s="81"/>
      <c r="U34" s="81"/>
      <c r="V34" s="81"/>
      <c r="W34" s="81"/>
      <c r="X34" s="81"/>
    </row>
    <row r="35" ht="20.25" customHeight="1" spans="1:24">
      <c r="A35" s="158" t="s">
        <v>71</v>
      </c>
      <c r="B35" s="158" t="s">
        <v>71</v>
      </c>
      <c r="C35" s="158" t="s">
        <v>264</v>
      </c>
      <c r="D35" s="158" t="s">
        <v>212</v>
      </c>
      <c r="E35" s="158" t="s">
        <v>130</v>
      </c>
      <c r="F35" s="158" t="s">
        <v>99</v>
      </c>
      <c r="G35" s="158" t="s">
        <v>265</v>
      </c>
      <c r="H35" s="158" t="s">
        <v>212</v>
      </c>
      <c r="I35" s="134">
        <v>10000</v>
      </c>
      <c r="J35" s="81">
        <v>10000</v>
      </c>
      <c r="K35" s="81"/>
      <c r="L35" s="81"/>
      <c r="M35" s="81">
        <v>10000</v>
      </c>
      <c r="N35" s="81"/>
      <c r="O35" s="81"/>
      <c r="P35" s="81"/>
      <c r="Q35" s="81"/>
      <c r="R35" s="81"/>
      <c r="S35" s="81"/>
      <c r="T35" s="81"/>
      <c r="U35" s="81"/>
      <c r="V35" s="81"/>
      <c r="W35" s="81"/>
      <c r="X35" s="81"/>
    </row>
    <row r="36" ht="20.25" customHeight="1" spans="1:24">
      <c r="A36" s="158" t="s">
        <v>71</v>
      </c>
      <c r="B36" s="158" t="s">
        <v>71</v>
      </c>
      <c r="C36" s="158" t="s">
        <v>266</v>
      </c>
      <c r="D36" s="158" t="s">
        <v>267</v>
      </c>
      <c r="E36" s="158" t="s">
        <v>130</v>
      </c>
      <c r="F36" s="158" t="s">
        <v>99</v>
      </c>
      <c r="G36" s="158" t="s">
        <v>268</v>
      </c>
      <c r="H36" s="158" t="s">
        <v>269</v>
      </c>
      <c r="I36" s="134">
        <v>371400</v>
      </c>
      <c r="J36" s="81">
        <v>371400</v>
      </c>
      <c r="K36" s="81"/>
      <c r="L36" s="81"/>
      <c r="M36" s="81">
        <v>371400</v>
      </c>
      <c r="N36" s="81"/>
      <c r="O36" s="81"/>
      <c r="P36" s="81"/>
      <c r="Q36" s="81"/>
      <c r="R36" s="81"/>
      <c r="S36" s="81"/>
      <c r="T36" s="81"/>
      <c r="U36" s="81"/>
      <c r="V36" s="81"/>
      <c r="W36" s="81"/>
      <c r="X36" s="81"/>
    </row>
    <row r="37" ht="20.25" customHeight="1" spans="1:24">
      <c r="A37" s="158" t="s">
        <v>71</v>
      </c>
      <c r="B37" s="158" t="s">
        <v>71</v>
      </c>
      <c r="C37" s="158" t="s">
        <v>270</v>
      </c>
      <c r="D37" s="158" t="s">
        <v>271</v>
      </c>
      <c r="E37" s="158" t="s">
        <v>130</v>
      </c>
      <c r="F37" s="158" t="s">
        <v>99</v>
      </c>
      <c r="G37" s="158" t="s">
        <v>272</v>
      </c>
      <c r="H37" s="158" t="s">
        <v>271</v>
      </c>
      <c r="I37" s="134">
        <v>95120</v>
      </c>
      <c r="J37" s="81">
        <v>95120</v>
      </c>
      <c r="K37" s="81"/>
      <c r="L37" s="81"/>
      <c r="M37" s="81">
        <v>95120</v>
      </c>
      <c r="N37" s="81"/>
      <c r="O37" s="81"/>
      <c r="P37" s="81"/>
      <c r="Q37" s="81"/>
      <c r="R37" s="81"/>
      <c r="S37" s="81"/>
      <c r="T37" s="81"/>
      <c r="U37" s="81"/>
      <c r="V37" s="81"/>
      <c r="W37" s="81"/>
      <c r="X37" s="81"/>
    </row>
    <row r="38" ht="20.25" customHeight="1" spans="1:24">
      <c r="A38" s="158" t="s">
        <v>71</v>
      </c>
      <c r="B38" s="158" t="s">
        <v>71</v>
      </c>
      <c r="C38" s="158" t="s">
        <v>270</v>
      </c>
      <c r="D38" s="158" t="s">
        <v>271</v>
      </c>
      <c r="E38" s="158" t="s">
        <v>130</v>
      </c>
      <c r="F38" s="158" t="s">
        <v>99</v>
      </c>
      <c r="G38" s="158" t="s">
        <v>272</v>
      </c>
      <c r="H38" s="158" t="s">
        <v>271</v>
      </c>
      <c r="I38" s="134">
        <v>412960</v>
      </c>
      <c r="J38" s="81">
        <v>412960</v>
      </c>
      <c r="K38" s="81"/>
      <c r="L38" s="81"/>
      <c r="M38" s="81">
        <v>412960</v>
      </c>
      <c r="N38" s="81"/>
      <c r="O38" s="81"/>
      <c r="P38" s="81"/>
      <c r="Q38" s="81"/>
      <c r="R38" s="81"/>
      <c r="S38" s="81"/>
      <c r="T38" s="81"/>
      <c r="U38" s="81"/>
      <c r="V38" s="81"/>
      <c r="W38" s="81"/>
      <c r="X38" s="81"/>
    </row>
    <row r="39" ht="20.25" customHeight="1" spans="1:24">
      <c r="A39" s="158" t="s">
        <v>71</v>
      </c>
      <c r="B39" s="158" t="s">
        <v>71</v>
      </c>
      <c r="C39" s="158" t="s">
        <v>273</v>
      </c>
      <c r="D39" s="158" t="s">
        <v>274</v>
      </c>
      <c r="E39" s="158" t="s">
        <v>130</v>
      </c>
      <c r="F39" s="158" t="s">
        <v>99</v>
      </c>
      <c r="G39" s="158" t="s">
        <v>275</v>
      </c>
      <c r="H39" s="158" t="s">
        <v>276</v>
      </c>
      <c r="I39" s="134">
        <v>67000</v>
      </c>
      <c r="J39" s="81">
        <v>67000</v>
      </c>
      <c r="K39" s="81"/>
      <c r="L39" s="81"/>
      <c r="M39" s="81">
        <v>67000</v>
      </c>
      <c r="N39" s="81"/>
      <c r="O39" s="81"/>
      <c r="P39" s="81"/>
      <c r="Q39" s="81"/>
      <c r="R39" s="81"/>
      <c r="S39" s="81"/>
      <c r="T39" s="81"/>
      <c r="U39" s="81"/>
      <c r="V39" s="81"/>
      <c r="W39" s="81"/>
      <c r="X39" s="81"/>
    </row>
    <row r="40" ht="20.25" customHeight="1" spans="1:24">
      <c r="A40" s="158" t="s">
        <v>71</v>
      </c>
      <c r="B40" s="158" t="s">
        <v>71</v>
      </c>
      <c r="C40" s="158" t="s">
        <v>273</v>
      </c>
      <c r="D40" s="158" t="s">
        <v>274</v>
      </c>
      <c r="E40" s="158" t="s">
        <v>130</v>
      </c>
      <c r="F40" s="158" t="s">
        <v>99</v>
      </c>
      <c r="G40" s="158" t="s">
        <v>275</v>
      </c>
      <c r="H40" s="158" t="s">
        <v>276</v>
      </c>
      <c r="I40" s="134">
        <v>137000</v>
      </c>
      <c r="J40" s="81">
        <v>137000</v>
      </c>
      <c r="K40" s="81"/>
      <c r="L40" s="81"/>
      <c r="M40" s="81">
        <v>137000</v>
      </c>
      <c r="N40" s="81"/>
      <c r="O40" s="81"/>
      <c r="P40" s="81"/>
      <c r="Q40" s="81"/>
      <c r="R40" s="81"/>
      <c r="S40" s="81"/>
      <c r="T40" s="81"/>
      <c r="U40" s="81"/>
      <c r="V40" s="81"/>
      <c r="W40" s="81"/>
      <c r="X40" s="81"/>
    </row>
    <row r="41" ht="20.25" customHeight="1" spans="1:24">
      <c r="A41" s="158" t="s">
        <v>71</v>
      </c>
      <c r="B41" s="158" t="s">
        <v>71</v>
      </c>
      <c r="C41" s="158" t="s">
        <v>273</v>
      </c>
      <c r="D41" s="158" t="s">
        <v>274</v>
      </c>
      <c r="E41" s="158" t="s">
        <v>130</v>
      </c>
      <c r="F41" s="158" t="s">
        <v>99</v>
      </c>
      <c r="G41" s="158" t="s">
        <v>277</v>
      </c>
      <c r="H41" s="158" t="s">
        <v>278</v>
      </c>
      <c r="I41" s="134">
        <v>20000</v>
      </c>
      <c r="J41" s="81">
        <v>20000</v>
      </c>
      <c r="K41" s="81"/>
      <c r="L41" s="81"/>
      <c r="M41" s="81">
        <v>20000</v>
      </c>
      <c r="N41" s="81"/>
      <c r="O41" s="81"/>
      <c r="P41" s="81"/>
      <c r="Q41" s="81"/>
      <c r="R41" s="81"/>
      <c r="S41" s="81"/>
      <c r="T41" s="81"/>
      <c r="U41" s="81"/>
      <c r="V41" s="81"/>
      <c r="W41" s="81"/>
      <c r="X41" s="81"/>
    </row>
    <row r="42" ht="20.25" customHeight="1" spans="1:24">
      <c r="A42" s="158" t="s">
        <v>71</v>
      </c>
      <c r="B42" s="158" t="s">
        <v>71</v>
      </c>
      <c r="C42" s="158" t="s">
        <v>273</v>
      </c>
      <c r="D42" s="158" t="s">
        <v>274</v>
      </c>
      <c r="E42" s="158" t="s">
        <v>130</v>
      </c>
      <c r="F42" s="158" t="s">
        <v>99</v>
      </c>
      <c r="G42" s="158" t="s">
        <v>279</v>
      </c>
      <c r="H42" s="158" t="s">
        <v>280</v>
      </c>
      <c r="I42" s="134">
        <v>40000</v>
      </c>
      <c r="J42" s="81">
        <v>40000</v>
      </c>
      <c r="K42" s="81"/>
      <c r="L42" s="81"/>
      <c r="M42" s="81">
        <v>40000</v>
      </c>
      <c r="N42" s="81"/>
      <c r="O42" s="81"/>
      <c r="P42" s="81"/>
      <c r="Q42" s="81"/>
      <c r="R42" s="81"/>
      <c r="S42" s="81"/>
      <c r="T42" s="81"/>
      <c r="U42" s="81"/>
      <c r="V42" s="81"/>
      <c r="W42" s="81"/>
      <c r="X42" s="81"/>
    </row>
    <row r="43" ht="20.25" customHeight="1" spans="1:24">
      <c r="A43" s="158" t="s">
        <v>71</v>
      </c>
      <c r="B43" s="158" t="s">
        <v>71</v>
      </c>
      <c r="C43" s="158" t="s">
        <v>273</v>
      </c>
      <c r="D43" s="158" t="s">
        <v>274</v>
      </c>
      <c r="E43" s="158" t="s">
        <v>130</v>
      </c>
      <c r="F43" s="158" t="s">
        <v>99</v>
      </c>
      <c r="G43" s="158" t="s">
        <v>281</v>
      </c>
      <c r="H43" s="158" t="s">
        <v>282</v>
      </c>
      <c r="I43" s="134">
        <v>44000</v>
      </c>
      <c r="J43" s="81">
        <v>44000</v>
      </c>
      <c r="K43" s="81"/>
      <c r="L43" s="81"/>
      <c r="M43" s="81">
        <v>44000</v>
      </c>
      <c r="N43" s="81"/>
      <c r="O43" s="81"/>
      <c r="P43" s="81"/>
      <c r="Q43" s="81"/>
      <c r="R43" s="81"/>
      <c r="S43" s="81"/>
      <c r="T43" s="81"/>
      <c r="U43" s="81"/>
      <c r="V43" s="81"/>
      <c r="W43" s="81"/>
      <c r="X43" s="81"/>
    </row>
    <row r="44" ht="20.25" customHeight="1" spans="1:24">
      <c r="A44" s="158" t="s">
        <v>71</v>
      </c>
      <c r="B44" s="158" t="s">
        <v>71</v>
      </c>
      <c r="C44" s="158" t="s">
        <v>273</v>
      </c>
      <c r="D44" s="158" t="s">
        <v>274</v>
      </c>
      <c r="E44" s="158" t="s">
        <v>130</v>
      </c>
      <c r="F44" s="158" t="s">
        <v>99</v>
      </c>
      <c r="G44" s="158" t="s">
        <v>283</v>
      </c>
      <c r="H44" s="158" t="s">
        <v>284</v>
      </c>
      <c r="I44" s="134">
        <v>50000</v>
      </c>
      <c r="J44" s="81">
        <v>50000</v>
      </c>
      <c r="K44" s="81"/>
      <c r="L44" s="81"/>
      <c r="M44" s="81">
        <v>50000</v>
      </c>
      <c r="N44" s="81"/>
      <c r="O44" s="81"/>
      <c r="P44" s="81"/>
      <c r="Q44" s="81"/>
      <c r="R44" s="81"/>
      <c r="S44" s="81"/>
      <c r="T44" s="81"/>
      <c r="U44" s="81"/>
      <c r="V44" s="81"/>
      <c r="W44" s="81"/>
      <c r="X44" s="81"/>
    </row>
    <row r="45" ht="20.25" customHeight="1" spans="1:24">
      <c r="A45" s="158" t="s">
        <v>71</v>
      </c>
      <c r="B45" s="158" t="s">
        <v>71</v>
      </c>
      <c r="C45" s="158" t="s">
        <v>273</v>
      </c>
      <c r="D45" s="158" t="s">
        <v>274</v>
      </c>
      <c r="E45" s="158" t="s">
        <v>130</v>
      </c>
      <c r="F45" s="158" t="s">
        <v>99</v>
      </c>
      <c r="G45" s="158" t="s">
        <v>285</v>
      </c>
      <c r="H45" s="158" t="s">
        <v>286</v>
      </c>
      <c r="I45" s="134">
        <v>10000</v>
      </c>
      <c r="J45" s="81">
        <v>10000</v>
      </c>
      <c r="K45" s="81"/>
      <c r="L45" s="81"/>
      <c r="M45" s="81">
        <v>10000</v>
      </c>
      <c r="N45" s="81"/>
      <c r="O45" s="81"/>
      <c r="P45" s="81"/>
      <c r="Q45" s="81"/>
      <c r="R45" s="81"/>
      <c r="S45" s="81"/>
      <c r="T45" s="81"/>
      <c r="U45" s="81"/>
      <c r="V45" s="81"/>
      <c r="W45" s="81"/>
      <c r="X45" s="81"/>
    </row>
    <row r="46" ht="20.25" customHeight="1" spans="1:24">
      <c r="A46" s="158" t="s">
        <v>71</v>
      </c>
      <c r="B46" s="158" t="s">
        <v>71</v>
      </c>
      <c r="C46" s="158" t="s">
        <v>273</v>
      </c>
      <c r="D46" s="158" t="s">
        <v>274</v>
      </c>
      <c r="E46" s="158" t="s">
        <v>130</v>
      </c>
      <c r="F46" s="158" t="s">
        <v>99</v>
      </c>
      <c r="G46" s="158" t="s">
        <v>287</v>
      </c>
      <c r="H46" s="158" t="s">
        <v>288</v>
      </c>
      <c r="I46" s="134">
        <v>10000</v>
      </c>
      <c r="J46" s="81">
        <v>10000</v>
      </c>
      <c r="K46" s="81"/>
      <c r="L46" s="81"/>
      <c r="M46" s="81">
        <v>10000</v>
      </c>
      <c r="N46" s="81"/>
      <c r="O46" s="81"/>
      <c r="P46" s="81"/>
      <c r="Q46" s="81"/>
      <c r="R46" s="81"/>
      <c r="S46" s="81"/>
      <c r="T46" s="81"/>
      <c r="U46" s="81"/>
      <c r="V46" s="81"/>
      <c r="W46" s="81"/>
      <c r="X46" s="81"/>
    </row>
    <row r="47" ht="20.25" customHeight="1" spans="1:24">
      <c r="A47" s="158" t="s">
        <v>71</v>
      </c>
      <c r="B47" s="158" t="s">
        <v>71</v>
      </c>
      <c r="C47" s="158" t="s">
        <v>273</v>
      </c>
      <c r="D47" s="158" t="s">
        <v>274</v>
      </c>
      <c r="E47" s="158" t="s">
        <v>130</v>
      </c>
      <c r="F47" s="158" t="s">
        <v>99</v>
      </c>
      <c r="G47" s="158" t="s">
        <v>289</v>
      </c>
      <c r="H47" s="158" t="s">
        <v>290</v>
      </c>
      <c r="I47" s="134">
        <v>5000</v>
      </c>
      <c r="J47" s="81">
        <v>5000</v>
      </c>
      <c r="K47" s="81"/>
      <c r="L47" s="81"/>
      <c r="M47" s="81">
        <v>5000</v>
      </c>
      <c r="N47" s="81"/>
      <c r="O47" s="81"/>
      <c r="P47" s="81"/>
      <c r="Q47" s="81"/>
      <c r="R47" s="81"/>
      <c r="S47" s="81"/>
      <c r="T47" s="81"/>
      <c r="U47" s="81"/>
      <c r="V47" s="81"/>
      <c r="W47" s="81"/>
      <c r="X47" s="81"/>
    </row>
    <row r="48" ht="20.25" customHeight="1" spans="1:24">
      <c r="A48" s="158" t="s">
        <v>71</v>
      </c>
      <c r="B48" s="158" t="s">
        <v>71</v>
      </c>
      <c r="C48" s="158" t="s">
        <v>273</v>
      </c>
      <c r="D48" s="158" t="s">
        <v>274</v>
      </c>
      <c r="E48" s="158" t="s">
        <v>108</v>
      </c>
      <c r="F48" s="158" t="s">
        <v>109</v>
      </c>
      <c r="G48" s="158" t="s">
        <v>291</v>
      </c>
      <c r="H48" s="158" t="s">
        <v>292</v>
      </c>
      <c r="I48" s="134">
        <v>86400</v>
      </c>
      <c r="J48" s="81">
        <v>86400</v>
      </c>
      <c r="K48" s="81"/>
      <c r="L48" s="81"/>
      <c r="M48" s="81">
        <v>86400</v>
      </c>
      <c r="N48" s="81"/>
      <c r="O48" s="81"/>
      <c r="P48" s="81"/>
      <c r="Q48" s="81"/>
      <c r="R48" s="81"/>
      <c r="S48" s="81"/>
      <c r="T48" s="81"/>
      <c r="U48" s="81"/>
      <c r="V48" s="81"/>
      <c r="W48" s="81"/>
      <c r="X48" s="81"/>
    </row>
    <row r="49" ht="20.25" customHeight="1" spans="1:24">
      <c r="A49" s="158" t="s">
        <v>71</v>
      </c>
      <c r="B49" s="158" t="s">
        <v>71</v>
      </c>
      <c r="C49" s="158" t="s">
        <v>273</v>
      </c>
      <c r="D49" s="158" t="s">
        <v>274</v>
      </c>
      <c r="E49" s="158" t="s">
        <v>130</v>
      </c>
      <c r="F49" s="158" t="s">
        <v>99</v>
      </c>
      <c r="G49" s="158" t="s">
        <v>291</v>
      </c>
      <c r="H49" s="158" t="s">
        <v>292</v>
      </c>
      <c r="I49" s="134">
        <v>2100</v>
      </c>
      <c r="J49" s="81">
        <v>2100</v>
      </c>
      <c r="K49" s="81"/>
      <c r="L49" s="81"/>
      <c r="M49" s="81">
        <v>2100</v>
      </c>
      <c r="N49" s="81"/>
      <c r="O49" s="81"/>
      <c r="P49" s="81"/>
      <c r="Q49" s="81"/>
      <c r="R49" s="81"/>
      <c r="S49" s="81"/>
      <c r="T49" s="81"/>
      <c r="U49" s="81"/>
      <c r="V49" s="81"/>
      <c r="W49" s="81"/>
      <c r="X49" s="81"/>
    </row>
    <row r="50" ht="20.25" customHeight="1" spans="1:24">
      <c r="A50" s="158" t="s">
        <v>71</v>
      </c>
      <c r="B50" s="158" t="s">
        <v>71</v>
      </c>
      <c r="C50" s="158" t="s">
        <v>293</v>
      </c>
      <c r="D50" s="158" t="s">
        <v>294</v>
      </c>
      <c r="E50" s="158" t="s">
        <v>130</v>
      </c>
      <c r="F50" s="158" t="s">
        <v>99</v>
      </c>
      <c r="G50" s="158" t="s">
        <v>295</v>
      </c>
      <c r="H50" s="158" t="s">
        <v>296</v>
      </c>
      <c r="I50" s="134">
        <v>252000</v>
      </c>
      <c r="J50" s="81">
        <v>252000</v>
      </c>
      <c r="K50" s="81"/>
      <c r="L50" s="81"/>
      <c r="M50" s="81">
        <v>252000</v>
      </c>
      <c r="N50" s="81"/>
      <c r="O50" s="81"/>
      <c r="P50" s="81"/>
      <c r="Q50" s="81"/>
      <c r="R50" s="81"/>
      <c r="S50" s="81"/>
      <c r="T50" s="81"/>
      <c r="U50" s="81"/>
      <c r="V50" s="81"/>
      <c r="W50" s="81"/>
      <c r="X50" s="81"/>
    </row>
    <row r="51" ht="20.25" customHeight="1" spans="1:24">
      <c r="A51" s="158" t="s">
        <v>71</v>
      </c>
      <c r="B51" s="158" t="s">
        <v>71</v>
      </c>
      <c r="C51" s="158" t="s">
        <v>297</v>
      </c>
      <c r="D51" s="158" t="s">
        <v>298</v>
      </c>
      <c r="E51" s="158" t="s">
        <v>130</v>
      </c>
      <c r="F51" s="158" t="s">
        <v>99</v>
      </c>
      <c r="G51" s="158" t="s">
        <v>240</v>
      </c>
      <c r="H51" s="158" t="s">
        <v>241</v>
      </c>
      <c r="I51" s="134">
        <v>666360</v>
      </c>
      <c r="J51" s="81">
        <v>666360</v>
      </c>
      <c r="K51" s="81"/>
      <c r="L51" s="81"/>
      <c r="M51" s="81">
        <v>666360</v>
      </c>
      <c r="N51" s="81"/>
      <c r="O51" s="81"/>
      <c r="P51" s="81"/>
      <c r="Q51" s="81"/>
      <c r="R51" s="81"/>
      <c r="S51" s="81"/>
      <c r="T51" s="81"/>
      <c r="U51" s="81"/>
      <c r="V51" s="81"/>
      <c r="W51" s="81"/>
      <c r="X51" s="81"/>
    </row>
    <row r="52" ht="20.25" customHeight="1" spans="1:24">
      <c r="A52" s="158" t="s">
        <v>71</v>
      </c>
      <c r="B52" s="158" t="s">
        <v>71</v>
      </c>
      <c r="C52" s="158" t="s">
        <v>299</v>
      </c>
      <c r="D52" s="158" t="s">
        <v>300</v>
      </c>
      <c r="E52" s="158" t="s">
        <v>130</v>
      </c>
      <c r="F52" s="158" t="s">
        <v>99</v>
      </c>
      <c r="G52" s="158" t="s">
        <v>244</v>
      </c>
      <c r="H52" s="158" t="s">
        <v>245</v>
      </c>
      <c r="I52" s="134">
        <v>1495200</v>
      </c>
      <c r="J52" s="81">
        <v>1495200</v>
      </c>
      <c r="K52" s="81"/>
      <c r="L52" s="81"/>
      <c r="M52" s="81">
        <v>1495200</v>
      </c>
      <c r="N52" s="81"/>
      <c r="O52" s="81"/>
      <c r="P52" s="81"/>
      <c r="Q52" s="81"/>
      <c r="R52" s="81"/>
      <c r="S52" s="81"/>
      <c r="T52" s="81"/>
      <c r="U52" s="81"/>
      <c r="V52" s="81"/>
      <c r="W52" s="81"/>
      <c r="X52" s="81"/>
    </row>
    <row r="53" ht="20.25" customHeight="1" spans="1:24">
      <c r="A53" s="159" t="s">
        <v>71</v>
      </c>
      <c r="B53" s="160" t="s">
        <v>71</v>
      </c>
      <c r="C53" s="160" t="s">
        <v>301</v>
      </c>
      <c r="D53" s="160" t="s">
        <v>302</v>
      </c>
      <c r="E53" s="160" t="s">
        <v>98</v>
      </c>
      <c r="F53" s="160" t="s">
        <v>99</v>
      </c>
      <c r="G53" s="160" t="s">
        <v>275</v>
      </c>
      <c r="H53" s="161" t="s">
        <v>276</v>
      </c>
      <c r="I53" s="81">
        <v>12100</v>
      </c>
      <c r="J53" s="81">
        <v>12100</v>
      </c>
      <c r="K53" s="81"/>
      <c r="L53" s="81"/>
      <c r="M53" s="81">
        <v>12100</v>
      </c>
      <c r="N53" s="81"/>
      <c r="O53" s="81"/>
      <c r="P53" s="81"/>
      <c r="Q53" s="81"/>
      <c r="R53" s="81"/>
      <c r="S53" s="81"/>
      <c r="T53" s="81"/>
      <c r="U53" s="81"/>
      <c r="V53" s="81"/>
      <c r="W53" s="81"/>
      <c r="X53" s="81"/>
    </row>
    <row r="54" ht="17.25" customHeight="1" spans="1:24">
      <c r="A54" s="34" t="s">
        <v>207</v>
      </c>
      <c r="B54" s="35"/>
      <c r="C54" s="162"/>
      <c r="D54" s="162"/>
      <c r="E54" s="162"/>
      <c r="F54" s="162"/>
      <c r="G54" s="162"/>
      <c r="H54" s="163"/>
      <c r="I54" s="81">
        <v>41280653.3</v>
      </c>
      <c r="J54" s="81">
        <v>41280653.3</v>
      </c>
      <c r="K54" s="81"/>
      <c r="L54" s="81"/>
      <c r="M54" s="81">
        <v>41280653.3</v>
      </c>
      <c r="N54" s="81"/>
      <c r="O54" s="81"/>
      <c r="P54" s="81"/>
      <c r="Q54" s="81"/>
      <c r="R54" s="81"/>
      <c r="S54" s="81"/>
      <c r="T54" s="81"/>
      <c r="U54" s="81"/>
      <c r="V54" s="81"/>
      <c r="W54" s="81"/>
      <c r="X54" s="81"/>
    </row>
  </sheetData>
  <mergeCells count="31">
    <mergeCell ref="A3:X3"/>
    <mergeCell ref="A4:H4"/>
    <mergeCell ref="I5:X5"/>
    <mergeCell ref="J6:N6"/>
    <mergeCell ref="O6:Q6"/>
    <mergeCell ref="S6:X6"/>
    <mergeCell ref="A54:H54"/>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9"/>
  <sheetViews>
    <sheetView showZeros="0" workbookViewId="0">
      <pane ySplit="1" topLeftCell="A2" activePane="bottomLeft" state="frozen"/>
      <selection/>
      <selection pane="bottomLeft" activeCell="L12" sqref="L12"/>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2:23">
      <c r="B2" s="144"/>
      <c r="E2" s="2"/>
      <c r="F2" s="2"/>
      <c r="G2" s="2"/>
      <c r="H2" s="2"/>
      <c r="U2" s="144"/>
      <c r="W2" s="152" t="s">
        <v>303</v>
      </c>
    </row>
    <row r="3" ht="46.5" customHeight="1" spans="1:23">
      <c r="A3" s="4" t="str">
        <f>"2026"&amp;"年部门项目支出预算表"</f>
        <v>2026年部门项目支出预算表</v>
      </c>
      <c r="B3" s="4"/>
      <c r="C3" s="4"/>
      <c r="D3" s="4"/>
      <c r="E3" s="4"/>
      <c r="F3" s="4"/>
      <c r="G3" s="4"/>
      <c r="H3" s="4"/>
      <c r="I3" s="4"/>
      <c r="J3" s="4"/>
      <c r="K3" s="4"/>
      <c r="L3" s="4"/>
      <c r="M3" s="4"/>
      <c r="N3" s="4"/>
      <c r="O3" s="4"/>
      <c r="P3" s="4"/>
      <c r="Q3" s="4"/>
      <c r="R3" s="4"/>
      <c r="S3" s="4"/>
      <c r="T3" s="4"/>
      <c r="U3" s="4"/>
      <c r="V3" s="4"/>
      <c r="W3" s="4"/>
    </row>
    <row r="4" ht="13.5" customHeight="1" spans="1:23">
      <c r="A4" s="5" t="s">
        <v>1</v>
      </c>
      <c r="B4" s="6"/>
      <c r="C4" s="6"/>
      <c r="D4" s="6"/>
      <c r="E4" s="6"/>
      <c r="F4" s="6"/>
      <c r="G4" s="6"/>
      <c r="H4" s="6"/>
      <c r="I4" s="7"/>
      <c r="J4" s="7"/>
      <c r="K4" s="7"/>
      <c r="L4" s="7"/>
      <c r="M4" s="7"/>
      <c r="N4" s="7"/>
      <c r="O4" s="7"/>
      <c r="P4" s="7"/>
      <c r="Q4" s="7"/>
      <c r="U4" s="144"/>
      <c r="W4" s="119" t="s">
        <v>2</v>
      </c>
    </row>
    <row r="5" ht="21.75" customHeight="1" spans="1:23">
      <c r="A5" s="9" t="s">
        <v>304</v>
      </c>
      <c r="B5" s="10" t="s">
        <v>218</v>
      </c>
      <c r="C5" s="9" t="s">
        <v>219</v>
      </c>
      <c r="D5" s="9" t="s">
        <v>305</v>
      </c>
      <c r="E5" s="10" t="s">
        <v>220</v>
      </c>
      <c r="F5" s="10" t="s">
        <v>221</v>
      </c>
      <c r="G5" s="10" t="s">
        <v>306</v>
      </c>
      <c r="H5" s="10" t="s">
        <v>307</v>
      </c>
      <c r="I5" s="28" t="s">
        <v>56</v>
      </c>
      <c r="J5" s="11" t="s">
        <v>308</v>
      </c>
      <c r="K5" s="12"/>
      <c r="L5" s="12"/>
      <c r="M5" s="13"/>
      <c r="N5" s="11" t="s">
        <v>226</v>
      </c>
      <c r="O5" s="12"/>
      <c r="P5" s="13"/>
      <c r="Q5" s="10" t="s">
        <v>62</v>
      </c>
      <c r="R5" s="11" t="s">
        <v>63</v>
      </c>
      <c r="S5" s="12"/>
      <c r="T5" s="12"/>
      <c r="U5" s="12"/>
      <c r="V5" s="12"/>
      <c r="W5" s="13"/>
    </row>
    <row r="6" ht="21.75" customHeight="1" spans="1:23">
      <c r="A6" s="14"/>
      <c r="B6" s="29"/>
      <c r="C6" s="14"/>
      <c r="D6" s="14"/>
      <c r="E6" s="15"/>
      <c r="F6" s="15"/>
      <c r="G6" s="15"/>
      <c r="H6" s="15"/>
      <c r="I6" s="29"/>
      <c r="J6" s="148" t="s">
        <v>59</v>
      </c>
      <c r="K6" s="149"/>
      <c r="L6" s="10" t="s">
        <v>60</v>
      </c>
      <c r="M6" s="10" t="s">
        <v>61</v>
      </c>
      <c r="N6" s="10" t="s">
        <v>59</v>
      </c>
      <c r="O6" s="10" t="s">
        <v>60</v>
      </c>
      <c r="P6" s="10" t="s">
        <v>61</v>
      </c>
      <c r="Q6" s="15"/>
      <c r="R6" s="10" t="s">
        <v>58</v>
      </c>
      <c r="S6" s="10" t="s">
        <v>65</v>
      </c>
      <c r="T6" s="10" t="s">
        <v>232</v>
      </c>
      <c r="U6" s="10" t="s">
        <v>67</v>
      </c>
      <c r="V6" s="10" t="s">
        <v>68</v>
      </c>
      <c r="W6" s="10" t="s">
        <v>69</v>
      </c>
    </row>
    <row r="7" ht="21" customHeight="1" spans="1:23">
      <c r="A7" s="29"/>
      <c r="B7" s="29"/>
      <c r="C7" s="29"/>
      <c r="D7" s="29"/>
      <c r="E7" s="29"/>
      <c r="F7" s="29"/>
      <c r="G7" s="29"/>
      <c r="H7" s="29"/>
      <c r="I7" s="29"/>
      <c r="J7" s="150" t="s">
        <v>58</v>
      </c>
      <c r="K7" s="151"/>
      <c r="L7" s="29"/>
      <c r="M7" s="29"/>
      <c r="N7" s="29"/>
      <c r="O7" s="29"/>
      <c r="P7" s="29"/>
      <c r="Q7" s="29"/>
      <c r="R7" s="29"/>
      <c r="S7" s="29"/>
      <c r="T7" s="29"/>
      <c r="U7" s="29"/>
      <c r="V7" s="29"/>
      <c r="W7" s="29"/>
    </row>
    <row r="8" ht="39.75" customHeight="1" spans="1:23">
      <c r="A8" s="17"/>
      <c r="B8" s="19"/>
      <c r="C8" s="17"/>
      <c r="D8" s="17"/>
      <c r="E8" s="18"/>
      <c r="F8" s="18"/>
      <c r="G8" s="18"/>
      <c r="H8" s="18"/>
      <c r="I8" s="19"/>
      <c r="J8" s="68" t="s">
        <v>58</v>
      </c>
      <c r="K8" s="68" t="s">
        <v>309</v>
      </c>
      <c r="L8" s="18"/>
      <c r="M8" s="18"/>
      <c r="N8" s="18"/>
      <c r="O8" s="18"/>
      <c r="P8" s="18"/>
      <c r="Q8" s="18"/>
      <c r="R8" s="18"/>
      <c r="S8" s="18"/>
      <c r="T8" s="18"/>
      <c r="U8" s="19"/>
      <c r="V8" s="18"/>
      <c r="W8" s="18"/>
    </row>
    <row r="9" ht="15" customHeight="1" spans="1:23">
      <c r="A9" s="20">
        <v>1</v>
      </c>
      <c r="B9" s="20">
        <v>2</v>
      </c>
      <c r="C9" s="20">
        <v>3</v>
      </c>
      <c r="D9" s="20">
        <v>4</v>
      </c>
      <c r="E9" s="20">
        <v>5</v>
      </c>
      <c r="F9" s="20">
        <v>6</v>
      </c>
      <c r="G9" s="20">
        <v>7</v>
      </c>
      <c r="H9" s="20">
        <v>8</v>
      </c>
      <c r="I9" s="20">
        <v>9</v>
      </c>
      <c r="J9" s="20">
        <v>10</v>
      </c>
      <c r="K9" s="20">
        <v>11</v>
      </c>
      <c r="L9" s="37">
        <v>12</v>
      </c>
      <c r="M9" s="37">
        <v>13</v>
      </c>
      <c r="N9" s="37">
        <v>14</v>
      </c>
      <c r="O9" s="37">
        <v>15</v>
      </c>
      <c r="P9" s="37">
        <v>16</v>
      </c>
      <c r="Q9" s="37">
        <v>17</v>
      </c>
      <c r="R9" s="37">
        <v>18</v>
      </c>
      <c r="S9" s="37">
        <v>19</v>
      </c>
      <c r="T9" s="37">
        <v>20</v>
      </c>
      <c r="U9" s="20">
        <v>21</v>
      </c>
      <c r="V9" s="37">
        <v>22</v>
      </c>
      <c r="W9" s="20">
        <v>23</v>
      </c>
    </row>
    <row r="10" ht="21.75" customHeight="1" spans="1:23">
      <c r="A10" s="145" t="s">
        <v>310</v>
      </c>
      <c r="B10" s="145" t="s">
        <v>311</v>
      </c>
      <c r="C10" s="145" t="s">
        <v>312</v>
      </c>
      <c r="D10" s="145" t="s">
        <v>71</v>
      </c>
      <c r="E10" s="145" t="s">
        <v>112</v>
      </c>
      <c r="F10" s="145" t="s">
        <v>113</v>
      </c>
      <c r="G10" s="145" t="s">
        <v>295</v>
      </c>
      <c r="H10" s="145" t="s">
        <v>296</v>
      </c>
      <c r="I10" s="81">
        <v>119520</v>
      </c>
      <c r="J10" s="81">
        <v>119520</v>
      </c>
      <c r="K10" s="81">
        <v>119520</v>
      </c>
      <c r="L10" s="81"/>
      <c r="M10" s="81"/>
      <c r="N10" s="81"/>
      <c r="O10" s="81"/>
      <c r="P10" s="81"/>
      <c r="Q10" s="81"/>
      <c r="R10" s="81"/>
      <c r="S10" s="81"/>
      <c r="T10" s="81"/>
      <c r="U10" s="81"/>
      <c r="V10" s="81"/>
      <c r="W10" s="81"/>
    </row>
    <row r="11" ht="21.75" customHeight="1" spans="1:23">
      <c r="A11" s="146" t="s">
        <v>310</v>
      </c>
      <c r="B11" s="146" t="s">
        <v>313</v>
      </c>
      <c r="C11" s="146" t="s">
        <v>314</v>
      </c>
      <c r="D11" s="146" t="s">
        <v>71</v>
      </c>
      <c r="E11" s="146" t="s">
        <v>112</v>
      </c>
      <c r="F11" s="146" t="s">
        <v>113</v>
      </c>
      <c r="G11" s="146" t="s">
        <v>315</v>
      </c>
      <c r="H11" s="146" t="s">
        <v>316</v>
      </c>
      <c r="I11" s="134">
        <v>468931.6</v>
      </c>
      <c r="J11" s="81">
        <v>468931.6</v>
      </c>
      <c r="K11" s="81">
        <v>468931.6</v>
      </c>
      <c r="L11" s="81"/>
      <c r="M11" s="81"/>
      <c r="N11" s="81"/>
      <c r="O11" s="81"/>
      <c r="P11" s="81"/>
      <c r="Q11" s="81"/>
      <c r="R11" s="81"/>
      <c r="S11" s="81"/>
      <c r="T11" s="81"/>
      <c r="U11" s="81"/>
      <c r="V11" s="81"/>
      <c r="W11" s="81"/>
    </row>
    <row r="12" ht="21.75" customHeight="1" spans="1:23">
      <c r="A12" s="146" t="s">
        <v>317</v>
      </c>
      <c r="B12" s="146" t="s">
        <v>318</v>
      </c>
      <c r="C12" s="146" t="s">
        <v>319</v>
      </c>
      <c r="D12" s="146" t="s">
        <v>71</v>
      </c>
      <c r="E12" s="146" t="s">
        <v>131</v>
      </c>
      <c r="F12" s="146" t="s">
        <v>132</v>
      </c>
      <c r="G12" s="146" t="s">
        <v>320</v>
      </c>
      <c r="H12" s="146" t="s">
        <v>321</v>
      </c>
      <c r="I12" s="134">
        <v>10000</v>
      </c>
      <c r="J12" s="81">
        <v>10000</v>
      </c>
      <c r="K12" s="81">
        <v>10000</v>
      </c>
      <c r="L12" s="81"/>
      <c r="M12" s="81"/>
      <c r="N12" s="81"/>
      <c r="O12" s="81"/>
      <c r="P12" s="81"/>
      <c r="Q12" s="81"/>
      <c r="R12" s="81"/>
      <c r="S12" s="81"/>
      <c r="T12" s="81"/>
      <c r="U12" s="81"/>
      <c r="V12" s="81"/>
      <c r="W12" s="81"/>
    </row>
    <row r="13" ht="21.75" customHeight="1" spans="1:23">
      <c r="A13" s="146" t="s">
        <v>317</v>
      </c>
      <c r="B13" s="146" t="s">
        <v>322</v>
      </c>
      <c r="C13" s="146" t="s">
        <v>323</v>
      </c>
      <c r="D13" s="146" t="s">
        <v>71</v>
      </c>
      <c r="E13" s="146" t="s">
        <v>131</v>
      </c>
      <c r="F13" s="146" t="s">
        <v>132</v>
      </c>
      <c r="G13" s="146" t="s">
        <v>320</v>
      </c>
      <c r="H13" s="146" t="s">
        <v>321</v>
      </c>
      <c r="I13" s="134">
        <v>10000</v>
      </c>
      <c r="J13" s="81">
        <v>10000</v>
      </c>
      <c r="K13" s="81">
        <v>10000</v>
      </c>
      <c r="L13" s="81"/>
      <c r="M13" s="81"/>
      <c r="N13" s="81"/>
      <c r="O13" s="81"/>
      <c r="P13" s="81"/>
      <c r="Q13" s="81"/>
      <c r="R13" s="81"/>
      <c r="S13" s="81"/>
      <c r="T13" s="81"/>
      <c r="U13" s="81"/>
      <c r="V13" s="81"/>
      <c r="W13" s="81"/>
    </row>
    <row r="14" ht="21.75" customHeight="1" spans="1:23">
      <c r="A14" s="146" t="s">
        <v>317</v>
      </c>
      <c r="B14" s="146" t="s">
        <v>324</v>
      </c>
      <c r="C14" s="146" t="s">
        <v>325</v>
      </c>
      <c r="D14" s="146" t="s">
        <v>71</v>
      </c>
      <c r="E14" s="146" t="s">
        <v>137</v>
      </c>
      <c r="F14" s="146" t="s">
        <v>138</v>
      </c>
      <c r="G14" s="146" t="s">
        <v>275</v>
      </c>
      <c r="H14" s="146" t="s">
        <v>276</v>
      </c>
      <c r="I14" s="134">
        <v>2400</v>
      </c>
      <c r="J14" s="81">
        <v>2400</v>
      </c>
      <c r="K14" s="81">
        <v>2400</v>
      </c>
      <c r="L14" s="81"/>
      <c r="M14" s="81"/>
      <c r="N14" s="81"/>
      <c r="O14" s="81"/>
      <c r="P14" s="81"/>
      <c r="Q14" s="81"/>
      <c r="R14" s="81"/>
      <c r="S14" s="81"/>
      <c r="T14" s="81"/>
      <c r="U14" s="81"/>
      <c r="V14" s="81"/>
      <c r="W14" s="81"/>
    </row>
    <row r="15" ht="21.75" customHeight="1" spans="1:23">
      <c r="A15" s="146" t="s">
        <v>317</v>
      </c>
      <c r="B15" s="146" t="s">
        <v>326</v>
      </c>
      <c r="C15" s="146" t="s">
        <v>327</v>
      </c>
      <c r="D15" s="146" t="s">
        <v>71</v>
      </c>
      <c r="E15" s="146" t="s">
        <v>137</v>
      </c>
      <c r="F15" s="146" t="s">
        <v>138</v>
      </c>
      <c r="G15" s="146" t="s">
        <v>275</v>
      </c>
      <c r="H15" s="146" t="s">
        <v>276</v>
      </c>
      <c r="I15" s="134">
        <v>10000</v>
      </c>
      <c r="J15" s="81">
        <v>10000</v>
      </c>
      <c r="K15" s="81">
        <v>10000</v>
      </c>
      <c r="L15" s="81"/>
      <c r="M15" s="81"/>
      <c r="N15" s="81"/>
      <c r="O15" s="81"/>
      <c r="P15" s="81"/>
      <c r="Q15" s="81"/>
      <c r="R15" s="81"/>
      <c r="S15" s="81"/>
      <c r="T15" s="81"/>
      <c r="U15" s="81"/>
      <c r="V15" s="81"/>
      <c r="W15" s="81"/>
    </row>
    <row r="16" ht="21.75" customHeight="1" spans="1:23">
      <c r="A16" s="146" t="s">
        <v>317</v>
      </c>
      <c r="B16" s="146" t="s">
        <v>328</v>
      </c>
      <c r="C16" s="146" t="s">
        <v>329</v>
      </c>
      <c r="D16" s="146" t="s">
        <v>71</v>
      </c>
      <c r="E16" s="146" t="s">
        <v>133</v>
      </c>
      <c r="F16" s="146" t="s">
        <v>134</v>
      </c>
      <c r="G16" s="146" t="s">
        <v>320</v>
      </c>
      <c r="H16" s="146" t="s">
        <v>321</v>
      </c>
      <c r="I16" s="134">
        <v>10000</v>
      </c>
      <c r="J16" s="81">
        <v>10000</v>
      </c>
      <c r="K16" s="81">
        <v>10000</v>
      </c>
      <c r="L16" s="81"/>
      <c r="M16" s="81"/>
      <c r="N16" s="81"/>
      <c r="O16" s="81"/>
      <c r="P16" s="81"/>
      <c r="Q16" s="81"/>
      <c r="R16" s="81"/>
      <c r="S16" s="81"/>
      <c r="T16" s="81"/>
      <c r="U16" s="81"/>
      <c r="V16" s="81"/>
      <c r="W16" s="81"/>
    </row>
    <row r="17" ht="21.75" customHeight="1" spans="1:23">
      <c r="A17" s="146" t="s">
        <v>317</v>
      </c>
      <c r="B17" s="146" t="s">
        <v>330</v>
      </c>
      <c r="C17" s="146" t="s">
        <v>331</v>
      </c>
      <c r="D17" s="146" t="s">
        <v>71</v>
      </c>
      <c r="E17" s="146" t="s">
        <v>133</v>
      </c>
      <c r="F17" s="146" t="s">
        <v>134</v>
      </c>
      <c r="G17" s="146" t="s">
        <v>320</v>
      </c>
      <c r="H17" s="146" t="s">
        <v>321</v>
      </c>
      <c r="I17" s="134">
        <v>10000</v>
      </c>
      <c r="J17" s="81">
        <v>10000</v>
      </c>
      <c r="K17" s="81">
        <v>10000</v>
      </c>
      <c r="L17" s="81"/>
      <c r="M17" s="81"/>
      <c r="N17" s="81"/>
      <c r="O17" s="81"/>
      <c r="P17" s="81"/>
      <c r="Q17" s="81"/>
      <c r="R17" s="81"/>
      <c r="S17" s="81"/>
      <c r="T17" s="81"/>
      <c r="U17" s="81"/>
      <c r="V17" s="81"/>
      <c r="W17" s="81"/>
    </row>
    <row r="18" ht="21.75" customHeight="1" spans="1:23">
      <c r="A18" s="146" t="s">
        <v>317</v>
      </c>
      <c r="B18" s="146" t="s">
        <v>332</v>
      </c>
      <c r="C18" s="146" t="s">
        <v>333</v>
      </c>
      <c r="D18" s="146" t="s">
        <v>71</v>
      </c>
      <c r="E18" s="146" t="s">
        <v>137</v>
      </c>
      <c r="F18" s="146" t="s">
        <v>138</v>
      </c>
      <c r="G18" s="146" t="s">
        <v>275</v>
      </c>
      <c r="H18" s="146" t="s">
        <v>276</v>
      </c>
      <c r="I18" s="134">
        <v>10000</v>
      </c>
      <c r="J18" s="81">
        <v>10000</v>
      </c>
      <c r="K18" s="81">
        <v>10000</v>
      </c>
      <c r="L18" s="81"/>
      <c r="M18" s="81"/>
      <c r="N18" s="81"/>
      <c r="O18" s="81"/>
      <c r="P18" s="81"/>
      <c r="Q18" s="81"/>
      <c r="R18" s="81"/>
      <c r="S18" s="81"/>
      <c r="T18" s="81"/>
      <c r="U18" s="81"/>
      <c r="V18" s="81"/>
      <c r="W18" s="81"/>
    </row>
    <row r="19" ht="21.75" customHeight="1" spans="1:23">
      <c r="A19" s="146" t="s">
        <v>317</v>
      </c>
      <c r="B19" s="146" t="s">
        <v>334</v>
      </c>
      <c r="C19" s="146" t="s">
        <v>335</v>
      </c>
      <c r="D19" s="146" t="s">
        <v>71</v>
      </c>
      <c r="E19" s="146" t="s">
        <v>149</v>
      </c>
      <c r="F19" s="146" t="s">
        <v>150</v>
      </c>
      <c r="G19" s="146" t="s">
        <v>336</v>
      </c>
      <c r="H19" s="146" t="s">
        <v>337</v>
      </c>
      <c r="I19" s="134">
        <v>134100</v>
      </c>
      <c r="J19" s="81">
        <v>134100</v>
      </c>
      <c r="K19" s="81">
        <v>134100</v>
      </c>
      <c r="L19" s="81"/>
      <c r="M19" s="81"/>
      <c r="N19" s="81"/>
      <c r="O19" s="81"/>
      <c r="P19" s="81"/>
      <c r="Q19" s="81"/>
      <c r="R19" s="81"/>
      <c r="S19" s="81"/>
      <c r="T19" s="81"/>
      <c r="U19" s="81"/>
      <c r="V19" s="81"/>
      <c r="W19" s="81"/>
    </row>
    <row r="20" ht="21.75" customHeight="1" spans="1:23">
      <c r="A20" s="146" t="s">
        <v>317</v>
      </c>
      <c r="B20" s="146" t="s">
        <v>338</v>
      </c>
      <c r="C20" s="146" t="s">
        <v>339</v>
      </c>
      <c r="D20" s="146" t="s">
        <v>71</v>
      </c>
      <c r="E20" s="146" t="s">
        <v>149</v>
      </c>
      <c r="F20" s="146" t="s">
        <v>150</v>
      </c>
      <c r="G20" s="146" t="s">
        <v>336</v>
      </c>
      <c r="H20" s="146" t="s">
        <v>337</v>
      </c>
      <c r="I20" s="134">
        <v>323900</v>
      </c>
      <c r="J20" s="81">
        <v>323900</v>
      </c>
      <c r="K20" s="81">
        <v>323900</v>
      </c>
      <c r="L20" s="81"/>
      <c r="M20" s="81"/>
      <c r="N20" s="81"/>
      <c r="O20" s="81"/>
      <c r="P20" s="81"/>
      <c r="Q20" s="81"/>
      <c r="R20" s="81"/>
      <c r="S20" s="81"/>
      <c r="T20" s="81"/>
      <c r="U20" s="81"/>
      <c r="V20" s="81"/>
      <c r="W20" s="81"/>
    </row>
    <row r="21" ht="21.75" customHeight="1" spans="1:23">
      <c r="A21" s="146" t="s">
        <v>317</v>
      </c>
      <c r="B21" s="146" t="s">
        <v>340</v>
      </c>
      <c r="C21" s="146" t="s">
        <v>341</v>
      </c>
      <c r="D21" s="146" t="s">
        <v>71</v>
      </c>
      <c r="E21" s="146" t="s">
        <v>149</v>
      </c>
      <c r="F21" s="146" t="s">
        <v>150</v>
      </c>
      <c r="G21" s="146" t="s">
        <v>336</v>
      </c>
      <c r="H21" s="146" t="s">
        <v>337</v>
      </c>
      <c r="I21" s="134">
        <v>780000</v>
      </c>
      <c r="J21" s="81">
        <v>780000</v>
      </c>
      <c r="K21" s="81">
        <v>780000</v>
      </c>
      <c r="L21" s="81"/>
      <c r="M21" s="81"/>
      <c r="N21" s="81"/>
      <c r="O21" s="81"/>
      <c r="P21" s="81"/>
      <c r="Q21" s="81"/>
      <c r="R21" s="81"/>
      <c r="S21" s="81"/>
      <c r="T21" s="81"/>
      <c r="U21" s="81"/>
      <c r="V21" s="81"/>
      <c r="W21" s="81"/>
    </row>
    <row r="22" ht="21.75" customHeight="1" spans="1:23">
      <c r="A22" s="146" t="s">
        <v>317</v>
      </c>
      <c r="B22" s="146" t="s">
        <v>342</v>
      </c>
      <c r="C22" s="146" t="s">
        <v>343</v>
      </c>
      <c r="D22" s="146" t="s">
        <v>71</v>
      </c>
      <c r="E22" s="146" t="s">
        <v>141</v>
      </c>
      <c r="F22" s="146" t="s">
        <v>142</v>
      </c>
      <c r="G22" s="146" t="s">
        <v>344</v>
      </c>
      <c r="H22" s="146" t="s">
        <v>345</v>
      </c>
      <c r="I22" s="134">
        <v>180000</v>
      </c>
      <c r="J22" s="81"/>
      <c r="K22" s="81"/>
      <c r="L22" s="81"/>
      <c r="M22" s="81"/>
      <c r="N22" s="81">
        <v>180000</v>
      </c>
      <c r="O22" s="81"/>
      <c r="P22" s="81"/>
      <c r="Q22" s="81"/>
      <c r="R22" s="81"/>
      <c r="S22" s="81"/>
      <c r="T22" s="81"/>
      <c r="U22" s="81"/>
      <c r="V22" s="81"/>
      <c r="W22" s="81"/>
    </row>
    <row r="23" ht="21.75" customHeight="1" spans="1:23">
      <c r="A23" s="146" t="s">
        <v>317</v>
      </c>
      <c r="B23" s="146" t="s">
        <v>346</v>
      </c>
      <c r="C23" s="146" t="s">
        <v>347</v>
      </c>
      <c r="D23" s="146" t="s">
        <v>71</v>
      </c>
      <c r="E23" s="146" t="s">
        <v>145</v>
      </c>
      <c r="F23" s="146" t="s">
        <v>146</v>
      </c>
      <c r="G23" s="146" t="s">
        <v>348</v>
      </c>
      <c r="H23" s="146" t="s">
        <v>349</v>
      </c>
      <c r="I23" s="134">
        <v>2150</v>
      </c>
      <c r="J23" s="81"/>
      <c r="K23" s="81"/>
      <c r="L23" s="81"/>
      <c r="M23" s="81"/>
      <c r="N23" s="81">
        <v>2150</v>
      </c>
      <c r="O23" s="81"/>
      <c r="P23" s="81"/>
      <c r="Q23" s="81"/>
      <c r="R23" s="81"/>
      <c r="S23" s="81"/>
      <c r="T23" s="81"/>
      <c r="U23" s="81"/>
      <c r="V23" s="81"/>
      <c r="W23" s="81"/>
    </row>
    <row r="24" ht="21.75" customHeight="1" spans="1:23">
      <c r="A24" s="146" t="s">
        <v>317</v>
      </c>
      <c r="B24" s="146" t="s">
        <v>350</v>
      </c>
      <c r="C24" s="146" t="s">
        <v>351</v>
      </c>
      <c r="D24" s="146" t="s">
        <v>71</v>
      </c>
      <c r="E24" s="146" t="s">
        <v>145</v>
      </c>
      <c r="F24" s="146" t="s">
        <v>146</v>
      </c>
      <c r="G24" s="146" t="s">
        <v>348</v>
      </c>
      <c r="H24" s="146" t="s">
        <v>349</v>
      </c>
      <c r="I24" s="134">
        <v>13550</v>
      </c>
      <c r="J24" s="81"/>
      <c r="K24" s="81"/>
      <c r="L24" s="81"/>
      <c r="M24" s="81"/>
      <c r="N24" s="81">
        <v>13550</v>
      </c>
      <c r="O24" s="81"/>
      <c r="P24" s="81"/>
      <c r="Q24" s="81"/>
      <c r="R24" s="81"/>
      <c r="S24" s="81"/>
      <c r="T24" s="81"/>
      <c r="U24" s="81"/>
      <c r="V24" s="81"/>
      <c r="W24" s="81"/>
    </row>
    <row r="25" ht="21.75" customHeight="1" spans="1:23">
      <c r="A25" s="146" t="s">
        <v>317</v>
      </c>
      <c r="B25" s="146" t="s">
        <v>352</v>
      </c>
      <c r="C25" s="146" t="s">
        <v>353</v>
      </c>
      <c r="D25" s="146" t="s">
        <v>71</v>
      </c>
      <c r="E25" s="146" t="s">
        <v>141</v>
      </c>
      <c r="F25" s="146" t="s">
        <v>142</v>
      </c>
      <c r="G25" s="146" t="s">
        <v>354</v>
      </c>
      <c r="H25" s="146" t="s">
        <v>355</v>
      </c>
      <c r="I25" s="134">
        <v>4662050</v>
      </c>
      <c r="J25" s="81"/>
      <c r="K25" s="81"/>
      <c r="L25" s="81"/>
      <c r="M25" s="81"/>
      <c r="N25" s="81">
        <v>4662050</v>
      </c>
      <c r="O25" s="81"/>
      <c r="P25" s="81"/>
      <c r="Q25" s="81"/>
      <c r="R25" s="81"/>
      <c r="S25" s="81"/>
      <c r="T25" s="81"/>
      <c r="U25" s="81"/>
      <c r="V25" s="81"/>
      <c r="W25" s="81"/>
    </row>
    <row r="26" ht="21.75" customHeight="1" spans="1:23">
      <c r="A26" s="146" t="s">
        <v>317</v>
      </c>
      <c r="B26" s="146" t="s">
        <v>356</v>
      </c>
      <c r="C26" s="146" t="s">
        <v>357</v>
      </c>
      <c r="D26" s="146" t="s">
        <v>71</v>
      </c>
      <c r="E26" s="146" t="s">
        <v>130</v>
      </c>
      <c r="F26" s="146" t="s">
        <v>99</v>
      </c>
      <c r="G26" s="146" t="s">
        <v>275</v>
      </c>
      <c r="H26" s="146" t="s">
        <v>276</v>
      </c>
      <c r="I26" s="134">
        <v>700000</v>
      </c>
      <c r="J26" s="81">
        <v>700000</v>
      </c>
      <c r="K26" s="81">
        <v>700000</v>
      </c>
      <c r="L26" s="81"/>
      <c r="M26" s="81"/>
      <c r="N26" s="81"/>
      <c r="O26" s="81"/>
      <c r="P26" s="81"/>
      <c r="Q26" s="81"/>
      <c r="R26" s="81"/>
      <c r="S26" s="81"/>
      <c r="T26" s="81"/>
      <c r="U26" s="81"/>
      <c r="V26" s="81"/>
      <c r="W26" s="81"/>
    </row>
    <row r="27" ht="21.75" customHeight="1" spans="1:23">
      <c r="A27" s="146" t="s">
        <v>317</v>
      </c>
      <c r="B27" s="146" t="s">
        <v>356</v>
      </c>
      <c r="C27" s="146" t="s">
        <v>357</v>
      </c>
      <c r="D27" s="146" t="s">
        <v>71</v>
      </c>
      <c r="E27" s="146" t="s">
        <v>130</v>
      </c>
      <c r="F27" s="146" t="s">
        <v>99</v>
      </c>
      <c r="G27" s="146" t="s">
        <v>344</v>
      </c>
      <c r="H27" s="146" t="s">
        <v>345</v>
      </c>
      <c r="I27" s="134">
        <v>500000</v>
      </c>
      <c r="J27" s="81">
        <v>500000</v>
      </c>
      <c r="K27" s="81">
        <v>500000</v>
      </c>
      <c r="L27" s="81"/>
      <c r="M27" s="81"/>
      <c r="N27" s="81"/>
      <c r="O27" s="81"/>
      <c r="P27" s="81"/>
      <c r="Q27" s="81"/>
      <c r="R27" s="81"/>
      <c r="S27" s="81"/>
      <c r="T27" s="81"/>
      <c r="U27" s="81"/>
      <c r="V27" s="81"/>
      <c r="W27" s="81"/>
    </row>
    <row r="28" ht="21.75" customHeight="1" spans="1:23">
      <c r="A28" s="146" t="s">
        <v>317</v>
      </c>
      <c r="B28" s="146" t="s">
        <v>358</v>
      </c>
      <c r="C28" s="146" t="s">
        <v>359</v>
      </c>
      <c r="D28" s="146" t="s">
        <v>71</v>
      </c>
      <c r="E28" s="146" t="s">
        <v>137</v>
      </c>
      <c r="F28" s="146" t="s">
        <v>138</v>
      </c>
      <c r="G28" s="146" t="s">
        <v>275</v>
      </c>
      <c r="H28" s="146" t="s">
        <v>276</v>
      </c>
      <c r="I28" s="134">
        <v>10000</v>
      </c>
      <c r="J28" s="81">
        <v>10000</v>
      </c>
      <c r="K28" s="81">
        <v>10000</v>
      </c>
      <c r="L28" s="81"/>
      <c r="M28" s="81"/>
      <c r="N28" s="81"/>
      <c r="O28" s="81"/>
      <c r="P28" s="81"/>
      <c r="Q28" s="81"/>
      <c r="R28" s="81"/>
      <c r="S28" s="81"/>
      <c r="T28" s="81"/>
      <c r="U28" s="81"/>
      <c r="V28" s="81"/>
      <c r="W28" s="81"/>
    </row>
    <row r="29" ht="21.75" customHeight="1" spans="1:23">
      <c r="A29" s="146" t="s">
        <v>317</v>
      </c>
      <c r="B29" s="146" t="s">
        <v>360</v>
      </c>
      <c r="C29" s="146" t="s">
        <v>361</v>
      </c>
      <c r="D29" s="146" t="s">
        <v>71</v>
      </c>
      <c r="E29" s="146" t="s">
        <v>135</v>
      </c>
      <c r="F29" s="146" t="s">
        <v>136</v>
      </c>
      <c r="G29" s="146" t="s">
        <v>275</v>
      </c>
      <c r="H29" s="146" t="s">
        <v>276</v>
      </c>
      <c r="I29" s="134">
        <v>10000</v>
      </c>
      <c r="J29" s="81">
        <v>10000</v>
      </c>
      <c r="K29" s="81">
        <v>10000</v>
      </c>
      <c r="L29" s="81"/>
      <c r="M29" s="81"/>
      <c r="N29" s="81"/>
      <c r="O29" s="81"/>
      <c r="P29" s="81"/>
      <c r="Q29" s="81"/>
      <c r="R29" s="81"/>
      <c r="S29" s="81"/>
      <c r="T29" s="81"/>
      <c r="U29" s="81"/>
      <c r="V29" s="81"/>
      <c r="W29" s="81"/>
    </row>
    <row r="30" ht="21.75" customHeight="1" spans="1:23">
      <c r="A30" s="146" t="s">
        <v>317</v>
      </c>
      <c r="B30" s="146" t="s">
        <v>362</v>
      </c>
      <c r="C30" s="146" t="s">
        <v>363</v>
      </c>
      <c r="D30" s="146" t="s">
        <v>71</v>
      </c>
      <c r="E30" s="146" t="s">
        <v>137</v>
      </c>
      <c r="F30" s="146" t="s">
        <v>138</v>
      </c>
      <c r="G30" s="146" t="s">
        <v>275</v>
      </c>
      <c r="H30" s="146" t="s">
        <v>276</v>
      </c>
      <c r="I30" s="134">
        <v>7600</v>
      </c>
      <c r="J30" s="81">
        <v>7600</v>
      </c>
      <c r="K30" s="81">
        <v>7600</v>
      </c>
      <c r="L30" s="81"/>
      <c r="M30" s="81"/>
      <c r="N30" s="81"/>
      <c r="O30" s="81"/>
      <c r="P30" s="81"/>
      <c r="Q30" s="81"/>
      <c r="R30" s="81"/>
      <c r="S30" s="81"/>
      <c r="T30" s="81"/>
      <c r="U30" s="81"/>
      <c r="V30" s="81"/>
      <c r="W30" s="81"/>
    </row>
    <row r="31" ht="21.75" customHeight="1" spans="1:23">
      <c r="A31" s="146" t="s">
        <v>317</v>
      </c>
      <c r="B31" s="146" t="s">
        <v>364</v>
      </c>
      <c r="C31" s="146" t="s">
        <v>365</v>
      </c>
      <c r="D31" s="146" t="s">
        <v>71</v>
      </c>
      <c r="E31" s="146" t="s">
        <v>139</v>
      </c>
      <c r="F31" s="146" t="s">
        <v>140</v>
      </c>
      <c r="G31" s="146" t="s">
        <v>275</v>
      </c>
      <c r="H31" s="146" t="s">
        <v>276</v>
      </c>
      <c r="I31" s="134">
        <v>10000</v>
      </c>
      <c r="J31" s="81">
        <v>10000</v>
      </c>
      <c r="K31" s="81">
        <v>10000</v>
      </c>
      <c r="L31" s="81"/>
      <c r="M31" s="81"/>
      <c r="N31" s="81"/>
      <c r="O31" s="81"/>
      <c r="P31" s="81"/>
      <c r="Q31" s="81"/>
      <c r="R31" s="81"/>
      <c r="S31" s="81"/>
      <c r="T31" s="81"/>
      <c r="U31" s="81"/>
      <c r="V31" s="81"/>
      <c r="W31" s="81"/>
    </row>
    <row r="32" ht="21.75" customHeight="1" spans="1:23">
      <c r="A32" s="146" t="s">
        <v>317</v>
      </c>
      <c r="B32" s="146" t="s">
        <v>366</v>
      </c>
      <c r="C32" s="146" t="s">
        <v>367</v>
      </c>
      <c r="D32" s="146" t="s">
        <v>71</v>
      </c>
      <c r="E32" s="146" t="s">
        <v>135</v>
      </c>
      <c r="F32" s="146" t="s">
        <v>136</v>
      </c>
      <c r="G32" s="146" t="s">
        <v>348</v>
      </c>
      <c r="H32" s="146" t="s">
        <v>349</v>
      </c>
      <c r="I32" s="134">
        <v>3000000</v>
      </c>
      <c r="J32" s="81">
        <v>3000000</v>
      </c>
      <c r="K32" s="81">
        <v>3000000</v>
      </c>
      <c r="L32" s="81"/>
      <c r="M32" s="81"/>
      <c r="N32" s="81"/>
      <c r="O32" s="81"/>
      <c r="P32" s="81"/>
      <c r="Q32" s="81"/>
      <c r="R32" s="81"/>
      <c r="S32" s="81"/>
      <c r="T32" s="81"/>
      <c r="U32" s="81"/>
      <c r="V32" s="81"/>
      <c r="W32" s="81"/>
    </row>
    <row r="33" ht="21.75" customHeight="1" spans="1:23">
      <c r="A33" s="146" t="s">
        <v>368</v>
      </c>
      <c r="B33" s="146" t="s">
        <v>369</v>
      </c>
      <c r="C33" s="146" t="s">
        <v>370</v>
      </c>
      <c r="D33" s="146" t="s">
        <v>71</v>
      </c>
      <c r="E33" s="146" t="s">
        <v>135</v>
      </c>
      <c r="F33" s="146" t="s">
        <v>136</v>
      </c>
      <c r="G33" s="146" t="s">
        <v>289</v>
      </c>
      <c r="H33" s="146" t="s">
        <v>290</v>
      </c>
      <c r="I33" s="134">
        <v>14652119.38</v>
      </c>
      <c r="J33" s="81"/>
      <c r="K33" s="81"/>
      <c r="L33" s="81"/>
      <c r="M33" s="81"/>
      <c r="N33" s="81">
        <v>14652119.38</v>
      </c>
      <c r="O33" s="81"/>
      <c r="P33" s="81"/>
      <c r="Q33" s="81"/>
      <c r="R33" s="81"/>
      <c r="S33" s="81"/>
      <c r="T33" s="81"/>
      <c r="U33" s="81"/>
      <c r="V33" s="81"/>
      <c r="W33" s="81"/>
    </row>
    <row r="34" ht="21.75" customHeight="1" spans="1:23">
      <c r="A34" s="146" t="s">
        <v>371</v>
      </c>
      <c r="B34" s="146" t="s">
        <v>372</v>
      </c>
      <c r="C34" s="146" t="s">
        <v>373</v>
      </c>
      <c r="D34" s="146" t="s">
        <v>71</v>
      </c>
      <c r="E34" s="146" t="s">
        <v>205</v>
      </c>
      <c r="F34" s="146" t="s">
        <v>206</v>
      </c>
      <c r="G34" s="146" t="s">
        <v>289</v>
      </c>
      <c r="H34" s="146" t="s">
        <v>290</v>
      </c>
      <c r="I34" s="134"/>
      <c r="J34" s="81"/>
      <c r="K34" s="81"/>
      <c r="L34" s="81"/>
      <c r="M34" s="81"/>
      <c r="N34" s="81"/>
      <c r="O34" s="81"/>
      <c r="P34" s="81"/>
      <c r="Q34" s="81"/>
      <c r="R34" s="81"/>
      <c r="S34" s="81"/>
      <c r="T34" s="81"/>
      <c r="U34" s="81"/>
      <c r="V34" s="81"/>
      <c r="W34" s="81"/>
    </row>
    <row r="35" ht="21.75" customHeight="1" spans="1:23">
      <c r="A35" s="146" t="s">
        <v>371</v>
      </c>
      <c r="B35" s="146" t="s">
        <v>374</v>
      </c>
      <c r="C35" s="146" t="s">
        <v>375</v>
      </c>
      <c r="D35" s="146" t="s">
        <v>71</v>
      </c>
      <c r="E35" s="146" t="s">
        <v>205</v>
      </c>
      <c r="F35" s="146" t="s">
        <v>206</v>
      </c>
      <c r="G35" s="146" t="s">
        <v>289</v>
      </c>
      <c r="H35" s="146" t="s">
        <v>290</v>
      </c>
      <c r="I35" s="134"/>
      <c r="J35" s="81"/>
      <c r="K35" s="81"/>
      <c r="L35" s="81"/>
      <c r="M35" s="81"/>
      <c r="N35" s="81"/>
      <c r="O35" s="81"/>
      <c r="P35" s="81"/>
      <c r="Q35" s="81"/>
      <c r="R35" s="81"/>
      <c r="S35" s="81"/>
      <c r="T35" s="81"/>
      <c r="U35" s="81"/>
      <c r="V35" s="81"/>
      <c r="W35" s="81"/>
    </row>
    <row r="36" ht="21.75" customHeight="1" spans="1:23">
      <c r="A36" s="146" t="s">
        <v>371</v>
      </c>
      <c r="B36" s="146" t="s">
        <v>376</v>
      </c>
      <c r="C36" s="146" t="s">
        <v>377</v>
      </c>
      <c r="D36" s="146" t="s">
        <v>71</v>
      </c>
      <c r="E36" s="146" t="s">
        <v>145</v>
      </c>
      <c r="F36" s="146" t="s">
        <v>146</v>
      </c>
      <c r="G36" s="146" t="s">
        <v>289</v>
      </c>
      <c r="H36" s="146" t="s">
        <v>290</v>
      </c>
      <c r="I36" s="134">
        <v>568200</v>
      </c>
      <c r="J36" s="81"/>
      <c r="K36" s="81"/>
      <c r="L36" s="81"/>
      <c r="M36" s="81"/>
      <c r="N36" s="81">
        <v>568200</v>
      </c>
      <c r="O36" s="81"/>
      <c r="P36" s="81"/>
      <c r="Q36" s="81"/>
      <c r="R36" s="81"/>
      <c r="S36" s="81"/>
      <c r="T36" s="81"/>
      <c r="U36" s="81"/>
      <c r="V36" s="81"/>
      <c r="W36" s="81"/>
    </row>
    <row r="37" ht="21.75" customHeight="1" spans="1:23">
      <c r="A37" s="146" t="s">
        <v>371</v>
      </c>
      <c r="B37" s="146" t="s">
        <v>378</v>
      </c>
      <c r="C37" s="146" t="s">
        <v>379</v>
      </c>
      <c r="D37" s="146" t="s">
        <v>71</v>
      </c>
      <c r="E37" s="146" t="s">
        <v>203</v>
      </c>
      <c r="F37" s="146" t="s">
        <v>204</v>
      </c>
      <c r="G37" s="146" t="s">
        <v>320</v>
      </c>
      <c r="H37" s="146" t="s">
        <v>321</v>
      </c>
      <c r="I37" s="134"/>
      <c r="J37" s="81"/>
      <c r="K37" s="81"/>
      <c r="L37" s="81"/>
      <c r="M37" s="81"/>
      <c r="N37" s="81"/>
      <c r="O37" s="81"/>
      <c r="P37" s="81"/>
      <c r="Q37" s="81"/>
      <c r="R37" s="81"/>
      <c r="S37" s="81"/>
      <c r="T37" s="81"/>
      <c r="U37" s="81"/>
      <c r="V37" s="81"/>
      <c r="W37" s="81"/>
    </row>
    <row r="38" ht="21.75" customHeight="1" spans="1:23">
      <c r="A38" s="146" t="s">
        <v>371</v>
      </c>
      <c r="B38" s="146" t="s">
        <v>380</v>
      </c>
      <c r="C38" s="146" t="s">
        <v>381</v>
      </c>
      <c r="D38" s="146" t="s">
        <v>71</v>
      </c>
      <c r="E38" s="146" t="s">
        <v>153</v>
      </c>
      <c r="F38" s="146" t="s">
        <v>154</v>
      </c>
      <c r="G38" s="146" t="s">
        <v>354</v>
      </c>
      <c r="H38" s="146" t="s">
        <v>355</v>
      </c>
      <c r="I38" s="134">
        <v>1494173.18</v>
      </c>
      <c r="J38" s="81"/>
      <c r="K38" s="81"/>
      <c r="L38" s="81"/>
      <c r="M38" s="81"/>
      <c r="N38" s="81"/>
      <c r="O38" s="81">
        <v>1494173.18</v>
      </c>
      <c r="P38" s="81"/>
      <c r="Q38" s="81"/>
      <c r="R38" s="81"/>
      <c r="S38" s="81"/>
      <c r="T38" s="81"/>
      <c r="U38" s="81"/>
      <c r="V38" s="81"/>
      <c r="W38" s="81"/>
    </row>
    <row r="39" ht="18.75" customHeight="1" spans="1:23">
      <c r="A39" s="147" t="s">
        <v>207</v>
      </c>
      <c r="B39" s="99"/>
      <c r="C39" s="99"/>
      <c r="D39" s="99"/>
      <c r="E39" s="99"/>
      <c r="F39" s="99"/>
      <c r="G39" s="99"/>
      <c r="H39" s="107"/>
      <c r="I39" s="81">
        <v>27698694.16</v>
      </c>
      <c r="J39" s="81">
        <v>6126451.6</v>
      </c>
      <c r="K39" s="81">
        <v>6126451.6</v>
      </c>
      <c r="L39" s="81"/>
      <c r="M39" s="81"/>
      <c r="N39" s="81">
        <v>20078069.38</v>
      </c>
      <c r="O39" s="81">
        <v>1494173.18</v>
      </c>
      <c r="P39" s="81"/>
      <c r="Q39" s="81"/>
      <c r="R39" s="81"/>
      <c r="S39" s="81"/>
      <c r="T39" s="81"/>
      <c r="U39" s="81"/>
      <c r="V39" s="81"/>
      <c r="W39" s="81"/>
    </row>
  </sheetData>
  <mergeCells count="28">
    <mergeCell ref="A3:W3"/>
    <mergeCell ref="A4:H4"/>
    <mergeCell ref="J5:M5"/>
    <mergeCell ref="N5:P5"/>
    <mergeCell ref="R5:W5"/>
    <mergeCell ref="A39:H39"/>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2"/>
  <sheetViews>
    <sheetView showZeros="0" workbookViewId="0">
      <pane ySplit="1" topLeftCell="A2" activePane="bottomLeft" state="frozen"/>
      <selection/>
      <selection pane="bottomLeft" activeCell="K98" sqref="K98"/>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8" customHeight="1" spans="10:10">
      <c r="J2" s="3" t="s">
        <v>382</v>
      </c>
    </row>
    <row r="3" ht="39.75" customHeight="1" spans="1:10">
      <c r="A3" s="66" t="str">
        <f>"2026"&amp;"年部门项目支出绩效目标表"</f>
        <v>2026年部门项目支出绩效目标表</v>
      </c>
      <c r="B3" s="4"/>
      <c r="C3" s="4"/>
      <c r="D3" s="4"/>
      <c r="E3" s="4"/>
      <c r="F3" s="67"/>
      <c r="G3" s="4"/>
      <c r="H3" s="67"/>
      <c r="I3" s="67"/>
      <c r="J3" s="4"/>
    </row>
    <row r="4" ht="17.25" customHeight="1" spans="1:1">
      <c r="A4" s="5" t="s">
        <v>1</v>
      </c>
    </row>
    <row r="5" ht="44.25" customHeight="1" spans="1:10">
      <c r="A5" s="68" t="s">
        <v>219</v>
      </c>
      <c r="B5" s="68" t="s">
        <v>383</v>
      </c>
      <c r="C5" s="68" t="s">
        <v>384</v>
      </c>
      <c r="D5" s="68" t="s">
        <v>385</v>
      </c>
      <c r="E5" s="68" t="s">
        <v>386</v>
      </c>
      <c r="F5" s="69" t="s">
        <v>387</v>
      </c>
      <c r="G5" s="68" t="s">
        <v>388</v>
      </c>
      <c r="H5" s="69" t="s">
        <v>389</v>
      </c>
      <c r="I5" s="69" t="s">
        <v>390</v>
      </c>
      <c r="J5" s="68" t="s">
        <v>391</v>
      </c>
    </row>
    <row r="6" ht="18.75" customHeight="1" spans="1:10">
      <c r="A6" s="138">
        <v>1</v>
      </c>
      <c r="B6" s="138">
        <v>2</v>
      </c>
      <c r="C6" s="138">
        <v>3</v>
      </c>
      <c r="D6" s="138">
        <v>4</v>
      </c>
      <c r="E6" s="138">
        <v>5</v>
      </c>
      <c r="F6" s="37">
        <v>6</v>
      </c>
      <c r="G6" s="138">
        <v>7</v>
      </c>
      <c r="H6" s="37">
        <v>8</v>
      </c>
      <c r="I6" s="37">
        <v>9</v>
      </c>
      <c r="J6" s="138">
        <v>10</v>
      </c>
    </row>
    <row r="7" ht="42" customHeight="1" spans="1:10">
      <c r="A7" s="139" t="s">
        <v>71</v>
      </c>
      <c r="B7" s="140"/>
      <c r="C7" s="140"/>
      <c r="D7" s="140"/>
      <c r="E7" s="141"/>
      <c r="F7" s="142"/>
      <c r="G7" s="141"/>
      <c r="H7" s="142"/>
      <c r="I7" s="142"/>
      <c r="J7" s="141"/>
    </row>
    <row r="8" ht="42" customHeight="1" spans="1:10">
      <c r="A8" s="143" t="s">
        <v>325</v>
      </c>
      <c r="B8" s="132" t="s">
        <v>392</v>
      </c>
      <c r="C8" s="132" t="s">
        <v>393</v>
      </c>
      <c r="D8" s="132" t="s">
        <v>394</v>
      </c>
      <c r="E8" s="139" t="s">
        <v>395</v>
      </c>
      <c r="F8" s="132" t="s">
        <v>396</v>
      </c>
      <c r="G8" s="139" t="s">
        <v>83</v>
      </c>
      <c r="H8" s="132" t="s">
        <v>397</v>
      </c>
      <c r="I8" s="132" t="s">
        <v>398</v>
      </c>
      <c r="J8" s="139" t="s">
        <v>399</v>
      </c>
    </row>
    <row r="9" ht="42" customHeight="1" spans="1:10">
      <c r="A9" s="143"/>
      <c r="B9" s="132" t="s">
        <v>392</v>
      </c>
      <c r="C9" s="132" t="s">
        <v>400</v>
      </c>
      <c r="D9" s="132" t="s">
        <v>401</v>
      </c>
      <c r="E9" s="139" t="s">
        <v>402</v>
      </c>
      <c r="F9" s="132" t="s">
        <v>403</v>
      </c>
      <c r="G9" s="139" t="s">
        <v>404</v>
      </c>
      <c r="H9" s="132" t="s">
        <v>405</v>
      </c>
      <c r="I9" s="132" t="s">
        <v>406</v>
      </c>
      <c r="J9" s="139" t="s">
        <v>399</v>
      </c>
    </row>
    <row r="10" ht="42" customHeight="1" spans="1:10">
      <c r="A10" s="143"/>
      <c r="B10" s="132" t="s">
        <v>392</v>
      </c>
      <c r="C10" s="132" t="s">
        <v>407</v>
      </c>
      <c r="D10" s="132" t="s">
        <v>408</v>
      </c>
      <c r="E10" s="139" t="s">
        <v>409</v>
      </c>
      <c r="F10" s="132" t="s">
        <v>403</v>
      </c>
      <c r="G10" s="139" t="s">
        <v>410</v>
      </c>
      <c r="H10" s="132" t="s">
        <v>405</v>
      </c>
      <c r="I10" s="132" t="s">
        <v>398</v>
      </c>
      <c r="J10" s="139" t="s">
        <v>411</v>
      </c>
    </row>
    <row r="11" ht="42" customHeight="1" spans="1:10">
      <c r="A11" s="143" t="s">
        <v>365</v>
      </c>
      <c r="B11" s="132" t="s">
        <v>412</v>
      </c>
      <c r="C11" s="132" t="s">
        <v>393</v>
      </c>
      <c r="D11" s="132" t="s">
        <v>413</v>
      </c>
      <c r="E11" s="139" t="s">
        <v>414</v>
      </c>
      <c r="F11" s="132" t="s">
        <v>403</v>
      </c>
      <c r="G11" s="139" t="s">
        <v>415</v>
      </c>
      <c r="H11" s="132" t="s">
        <v>405</v>
      </c>
      <c r="I11" s="132" t="s">
        <v>406</v>
      </c>
      <c r="J11" s="139" t="s">
        <v>416</v>
      </c>
    </row>
    <row r="12" ht="42" customHeight="1" spans="1:10">
      <c r="A12" s="143"/>
      <c r="B12" s="132" t="s">
        <v>412</v>
      </c>
      <c r="C12" s="132" t="s">
        <v>400</v>
      </c>
      <c r="D12" s="132" t="s">
        <v>401</v>
      </c>
      <c r="E12" s="139" t="s">
        <v>417</v>
      </c>
      <c r="F12" s="132" t="s">
        <v>403</v>
      </c>
      <c r="G12" s="139" t="s">
        <v>418</v>
      </c>
      <c r="H12" s="132" t="s">
        <v>418</v>
      </c>
      <c r="I12" s="132" t="s">
        <v>406</v>
      </c>
      <c r="J12" s="139" t="s">
        <v>419</v>
      </c>
    </row>
    <row r="13" ht="42" customHeight="1" spans="1:10">
      <c r="A13" s="143"/>
      <c r="B13" s="132" t="s">
        <v>412</v>
      </c>
      <c r="C13" s="132" t="s">
        <v>407</v>
      </c>
      <c r="D13" s="132" t="s">
        <v>408</v>
      </c>
      <c r="E13" s="139" t="s">
        <v>420</v>
      </c>
      <c r="F13" s="132" t="s">
        <v>396</v>
      </c>
      <c r="G13" s="139" t="s">
        <v>410</v>
      </c>
      <c r="H13" s="132" t="s">
        <v>405</v>
      </c>
      <c r="I13" s="132" t="s">
        <v>406</v>
      </c>
      <c r="J13" s="139" t="s">
        <v>421</v>
      </c>
    </row>
    <row r="14" ht="42" customHeight="1" spans="1:10">
      <c r="A14" s="143" t="s">
        <v>361</v>
      </c>
      <c r="B14" s="132" t="s">
        <v>422</v>
      </c>
      <c r="C14" s="132" t="s">
        <v>393</v>
      </c>
      <c r="D14" s="132" t="s">
        <v>413</v>
      </c>
      <c r="E14" s="139" t="s">
        <v>414</v>
      </c>
      <c r="F14" s="132" t="s">
        <v>403</v>
      </c>
      <c r="G14" s="139" t="s">
        <v>415</v>
      </c>
      <c r="H14" s="132" t="s">
        <v>405</v>
      </c>
      <c r="I14" s="132" t="s">
        <v>406</v>
      </c>
      <c r="J14" s="139" t="s">
        <v>416</v>
      </c>
    </row>
    <row r="15" ht="42" customHeight="1" spans="1:10">
      <c r="A15" s="143"/>
      <c r="B15" s="132" t="s">
        <v>422</v>
      </c>
      <c r="C15" s="132" t="s">
        <v>400</v>
      </c>
      <c r="D15" s="132" t="s">
        <v>401</v>
      </c>
      <c r="E15" s="139" t="s">
        <v>417</v>
      </c>
      <c r="F15" s="132" t="s">
        <v>403</v>
      </c>
      <c r="G15" s="139" t="s">
        <v>418</v>
      </c>
      <c r="H15" s="132" t="s">
        <v>418</v>
      </c>
      <c r="I15" s="132" t="s">
        <v>406</v>
      </c>
      <c r="J15" s="139" t="s">
        <v>419</v>
      </c>
    </row>
    <row r="16" ht="42" customHeight="1" spans="1:10">
      <c r="A16" s="143"/>
      <c r="B16" s="132" t="s">
        <v>422</v>
      </c>
      <c r="C16" s="132" t="s">
        <v>407</v>
      </c>
      <c r="D16" s="132" t="s">
        <v>408</v>
      </c>
      <c r="E16" s="139" t="s">
        <v>423</v>
      </c>
      <c r="F16" s="132" t="s">
        <v>396</v>
      </c>
      <c r="G16" s="139" t="s">
        <v>410</v>
      </c>
      <c r="H16" s="132" t="s">
        <v>405</v>
      </c>
      <c r="I16" s="132" t="s">
        <v>406</v>
      </c>
      <c r="J16" s="139" t="s">
        <v>424</v>
      </c>
    </row>
    <row r="17" ht="42" customHeight="1" spans="1:10">
      <c r="A17" s="143" t="s">
        <v>333</v>
      </c>
      <c r="B17" s="132" t="s">
        <v>425</v>
      </c>
      <c r="C17" s="132" t="s">
        <v>393</v>
      </c>
      <c r="D17" s="132" t="s">
        <v>394</v>
      </c>
      <c r="E17" s="139" t="s">
        <v>426</v>
      </c>
      <c r="F17" s="132" t="s">
        <v>403</v>
      </c>
      <c r="G17" s="139" t="s">
        <v>83</v>
      </c>
      <c r="H17" s="132" t="s">
        <v>397</v>
      </c>
      <c r="I17" s="132" t="s">
        <v>398</v>
      </c>
      <c r="J17" s="139" t="s">
        <v>427</v>
      </c>
    </row>
    <row r="18" ht="42" customHeight="1" spans="1:10">
      <c r="A18" s="143"/>
      <c r="B18" s="132" t="s">
        <v>425</v>
      </c>
      <c r="C18" s="132" t="s">
        <v>400</v>
      </c>
      <c r="D18" s="132" t="s">
        <v>401</v>
      </c>
      <c r="E18" s="139" t="s">
        <v>428</v>
      </c>
      <c r="F18" s="132" t="s">
        <v>403</v>
      </c>
      <c r="G18" s="139" t="s">
        <v>429</v>
      </c>
      <c r="H18" s="132" t="s">
        <v>405</v>
      </c>
      <c r="I18" s="132" t="s">
        <v>398</v>
      </c>
      <c r="J18" s="139" t="s">
        <v>428</v>
      </c>
    </row>
    <row r="19" ht="42" customHeight="1" spans="1:10">
      <c r="A19" s="143"/>
      <c r="B19" s="132" t="s">
        <v>425</v>
      </c>
      <c r="C19" s="132" t="s">
        <v>407</v>
      </c>
      <c r="D19" s="132" t="s">
        <v>408</v>
      </c>
      <c r="E19" s="139" t="s">
        <v>430</v>
      </c>
      <c r="F19" s="132" t="s">
        <v>396</v>
      </c>
      <c r="G19" s="139" t="s">
        <v>431</v>
      </c>
      <c r="H19" s="132" t="s">
        <v>405</v>
      </c>
      <c r="I19" s="132" t="s">
        <v>398</v>
      </c>
      <c r="J19" s="139" t="s">
        <v>411</v>
      </c>
    </row>
    <row r="20" ht="42" customHeight="1" spans="1:10">
      <c r="A20" s="143" t="s">
        <v>367</v>
      </c>
      <c r="B20" s="132" t="s">
        <v>432</v>
      </c>
      <c r="C20" s="132" t="s">
        <v>393</v>
      </c>
      <c r="D20" s="132" t="s">
        <v>413</v>
      </c>
      <c r="E20" s="139" t="s">
        <v>414</v>
      </c>
      <c r="F20" s="132" t="s">
        <v>403</v>
      </c>
      <c r="G20" s="139" t="s">
        <v>415</v>
      </c>
      <c r="H20" s="132" t="s">
        <v>405</v>
      </c>
      <c r="I20" s="132" t="s">
        <v>406</v>
      </c>
      <c r="J20" s="139" t="s">
        <v>416</v>
      </c>
    </row>
    <row r="21" ht="42" customHeight="1" spans="1:10">
      <c r="A21" s="143"/>
      <c r="B21" s="132" t="s">
        <v>432</v>
      </c>
      <c r="C21" s="132" t="s">
        <v>400</v>
      </c>
      <c r="D21" s="132" t="s">
        <v>401</v>
      </c>
      <c r="E21" s="139" t="s">
        <v>417</v>
      </c>
      <c r="F21" s="132" t="s">
        <v>403</v>
      </c>
      <c r="G21" s="139" t="s">
        <v>418</v>
      </c>
      <c r="H21" s="132" t="s">
        <v>418</v>
      </c>
      <c r="I21" s="132" t="s">
        <v>406</v>
      </c>
      <c r="J21" s="139" t="s">
        <v>419</v>
      </c>
    </row>
    <row r="22" ht="42" customHeight="1" spans="1:10">
      <c r="A22" s="143"/>
      <c r="B22" s="132" t="s">
        <v>432</v>
      </c>
      <c r="C22" s="132" t="s">
        <v>407</v>
      </c>
      <c r="D22" s="132" t="s">
        <v>408</v>
      </c>
      <c r="E22" s="139" t="s">
        <v>423</v>
      </c>
      <c r="F22" s="132" t="s">
        <v>396</v>
      </c>
      <c r="G22" s="139" t="s">
        <v>410</v>
      </c>
      <c r="H22" s="132" t="s">
        <v>405</v>
      </c>
      <c r="I22" s="132" t="s">
        <v>406</v>
      </c>
      <c r="J22" s="139" t="s">
        <v>424</v>
      </c>
    </row>
    <row r="23" ht="42" customHeight="1" spans="1:10">
      <c r="A23" s="143" t="s">
        <v>339</v>
      </c>
      <c r="B23" s="132" t="s">
        <v>433</v>
      </c>
      <c r="C23" s="132" t="s">
        <v>393</v>
      </c>
      <c r="D23" s="132" t="s">
        <v>394</v>
      </c>
      <c r="E23" s="139" t="s">
        <v>434</v>
      </c>
      <c r="F23" s="132" t="s">
        <v>403</v>
      </c>
      <c r="G23" s="139" t="s">
        <v>435</v>
      </c>
      <c r="H23" s="132" t="s">
        <v>436</v>
      </c>
      <c r="I23" s="132" t="s">
        <v>398</v>
      </c>
      <c r="J23" s="139" t="s">
        <v>434</v>
      </c>
    </row>
    <row r="24" ht="42" customHeight="1" spans="1:10">
      <c r="A24" s="143"/>
      <c r="B24" s="132" t="s">
        <v>433</v>
      </c>
      <c r="C24" s="132" t="s">
        <v>393</v>
      </c>
      <c r="D24" s="132" t="s">
        <v>394</v>
      </c>
      <c r="E24" s="139" t="s">
        <v>437</v>
      </c>
      <c r="F24" s="132" t="s">
        <v>403</v>
      </c>
      <c r="G24" s="139" t="s">
        <v>438</v>
      </c>
      <c r="H24" s="132" t="s">
        <v>436</v>
      </c>
      <c r="I24" s="132" t="s">
        <v>398</v>
      </c>
      <c r="J24" s="139" t="s">
        <v>437</v>
      </c>
    </row>
    <row r="25" ht="42" customHeight="1" spans="1:10">
      <c r="A25" s="143"/>
      <c r="B25" s="132" t="s">
        <v>433</v>
      </c>
      <c r="C25" s="132" t="s">
        <v>393</v>
      </c>
      <c r="D25" s="132" t="s">
        <v>394</v>
      </c>
      <c r="E25" s="139" t="s">
        <v>439</v>
      </c>
      <c r="F25" s="132" t="s">
        <v>403</v>
      </c>
      <c r="G25" s="139" t="s">
        <v>440</v>
      </c>
      <c r="H25" s="132" t="s">
        <v>436</v>
      </c>
      <c r="I25" s="132" t="s">
        <v>398</v>
      </c>
      <c r="J25" s="139" t="s">
        <v>439</v>
      </c>
    </row>
    <row r="26" ht="42" customHeight="1" spans="1:10">
      <c r="A26" s="143"/>
      <c r="B26" s="132" t="s">
        <v>433</v>
      </c>
      <c r="C26" s="132" t="s">
        <v>393</v>
      </c>
      <c r="D26" s="132" t="s">
        <v>413</v>
      </c>
      <c r="E26" s="139" t="s">
        <v>441</v>
      </c>
      <c r="F26" s="132" t="s">
        <v>396</v>
      </c>
      <c r="G26" s="139" t="s">
        <v>442</v>
      </c>
      <c r="H26" s="132" t="s">
        <v>405</v>
      </c>
      <c r="I26" s="132" t="s">
        <v>398</v>
      </c>
      <c r="J26" s="139" t="s">
        <v>441</v>
      </c>
    </row>
    <row r="27" ht="42" customHeight="1" spans="1:10">
      <c r="A27" s="143"/>
      <c r="B27" s="132" t="s">
        <v>433</v>
      </c>
      <c r="C27" s="132" t="s">
        <v>400</v>
      </c>
      <c r="D27" s="132" t="s">
        <v>443</v>
      </c>
      <c r="E27" s="139" t="s">
        <v>444</v>
      </c>
      <c r="F27" s="132" t="s">
        <v>403</v>
      </c>
      <c r="G27" s="139" t="s">
        <v>445</v>
      </c>
      <c r="H27" s="132" t="s">
        <v>446</v>
      </c>
      <c r="I27" s="132" t="s">
        <v>398</v>
      </c>
      <c r="J27" s="139" t="s">
        <v>444</v>
      </c>
    </row>
    <row r="28" ht="42" customHeight="1" spans="1:10">
      <c r="A28" s="143"/>
      <c r="B28" s="132" t="s">
        <v>433</v>
      </c>
      <c r="C28" s="132" t="s">
        <v>400</v>
      </c>
      <c r="D28" s="132" t="s">
        <v>443</v>
      </c>
      <c r="E28" s="139" t="s">
        <v>447</v>
      </c>
      <c r="F28" s="132" t="s">
        <v>403</v>
      </c>
      <c r="G28" s="139" t="s">
        <v>448</v>
      </c>
      <c r="H28" s="132" t="s">
        <v>446</v>
      </c>
      <c r="I28" s="132" t="s">
        <v>398</v>
      </c>
      <c r="J28" s="139" t="s">
        <v>447</v>
      </c>
    </row>
    <row r="29" ht="42" customHeight="1" spans="1:10">
      <c r="A29" s="143"/>
      <c r="B29" s="132" t="s">
        <v>433</v>
      </c>
      <c r="C29" s="132" t="s">
        <v>400</v>
      </c>
      <c r="D29" s="132" t="s">
        <v>443</v>
      </c>
      <c r="E29" s="139" t="s">
        <v>449</v>
      </c>
      <c r="F29" s="132" t="s">
        <v>403</v>
      </c>
      <c r="G29" s="139" t="s">
        <v>450</v>
      </c>
      <c r="H29" s="132" t="s">
        <v>446</v>
      </c>
      <c r="I29" s="132" t="s">
        <v>398</v>
      </c>
      <c r="J29" s="139" t="s">
        <v>449</v>
      </c>
    </row>
    <row r="30" ht="42" customHeight="1" spans="1:10">
      <c r="A30" s="143"/>
      <c r="B30" s="132" t="s">
        <v>433</v>
      </c>
      <c r="C30" s="132" t="s">
        <v>400</v>
      </c>
      <c r="D30" s="132" t="s">
        <v>401</v>
      </c>
      <c r="E30" s="139" t="s">
        <v>451</v>
      </c>
      <c r="F30" s="132" t="s">
        <v>403</v>
      </c>
      <c r="G30" s="139" t="s">
        <v>429</v>
      </c>
      <c r="H30" s="132" t="s">
        <v>446</v>
      </c>
      <c r="I30" s="132" t="s">
        <v>406</v>
      </c>
      <c r="J30" s="139" t="s">
        <v>451</v>
      </c>
    </row>
    <row r="31" ht="42" customHeight="1" spans="1:10">
      <c r="A31" s="143"/>
      <c r="B31" s="132" t="s">
        <v>433</v>
      </c>
      <c r="C31" s="132" t="s">
        <v>407</v>
      </c>
      <c r="D31" s="132" t="s">
        <v>408</v>
      </c>
      <c r="E31" s="139" t="s">
        <v>452</v>
      </c>
      <c r="F31" s="132" t="s">
        <v>396</v>
      </c>
      <c r="G31" s="139" t="s">
        <v>453</v>
      </c>
      <c r="H31" s="132" t="s">
        <v>405</v>
      </c>
      <c r="I31" s="132" t="s">
        <v>398</v>
      </c>
      <c r="J31" s="139" t="s">
        <v>452</v>
      </c>
    </row>
    <row r="32" ht="42" customHeight="1" spans="1:10">
      <c r="A32" s="143" t="s">
        <v>323</v>
      </c>
      <c r="B32" s="132" t="s">
        <v>454</v>
      </c>
      <c r="C32" s="132" t="s">
        <v>393</v>
      </c>
      <c r="D32" s="132" t="s">
        <v>394</v>
      </c>
      <c r="E32" s="139" t="s">
        <v>455</v>
      </c>
      <c r="F32" s="132" t="s">
        <v>396</v>
      </c>
      <c r="G32" s="139" t="s">
        <v>442</v>
      </c>
      <c r="H32" s="132" t="s">
        <v>405</v>
      </c>
      <c r="I32" s="132" t="s">
        <v>398</v>
      </c>
      <c r="J32" s="139" t="s">
        <v>456</v>
      </c>
    </row>
    <row r="33" ht="42" customHeight="1" spans="1:10">
      <c r="A33" s="143"/>
      <c r="B33" s="132" t="s">
        <v>454</v>
      </c>
      <c r="C33" s="132" t="s">
        <v>393</v>
      </c>
      <c r="D33" s="132" t="s">
        <v>394</v>
      </c>
      <c r="E33" s="139" t="s">
        <v>457</v>
      </c>
      <c r="F33" s="132" t="s">
        <v>403</v>
      </c>
      <c r="G33" s="139" t="s">
        <v>458</v>
      </c>
      <c r="H33" s="132" t="s">
        <v>459</v>
      </c>
      <c r="I33" s="132" t="s">
        <v>398</v>
      </c>
      <c r="J33" s="139" t="s">
        <v>460</v>
      </c>
    </row>
    <row r="34" ht="42" customHeight="1" spans="1:10">
      <c r="A34" s="143"/>
      <c r="B34" s="132" t="s">
        <v>454</v>
      </c>
      <c r="C34" s="132" t="s">
        <v>393</v>
      </c>
      <c r="D34" s="132" t="s">
        <v>413</v>
      </c>
      <c r="E34" s="139" t="s">
        <v>461</v>
      </c>
      <c r="F34" s="132" t="s">
        <v>396</v>
      </c>
      <c r="G34" s="139" t="s">
        <v>462</v>
      </c>
      <c r="H34" s="132" t="s">
        <v>405</v>
      </c>
      <c r="I34" s="132" t="s">
        <v>398</v>
      </c>
      <c r="J34" s="139" t="s">
        <v>456</v>
      </c>
    </row>
    <row r="35" ht="42" customHeight="1" spans="1:10">
      <c r="A35" s="143"/>
      <c r="B35" s="132" t="s">
        <v>454</v>
      </c>
      <c r="C35" s="132" t="s">
        <v>400</v>
      </c>
      <c r="D35" s="132" t="s">
        <v>401</v>
      </c>
      <c r="E35" s="139" t="s">
        <v>463</v>
      </c>
      <c r="F35" s="132" t="s">
        <v>403</v>
      </c>
      <c r="G35" s="139" t="s">
        <v>463</v>
      </c>
      <c r="H35" s="132" t="s">
        <v>405</v>
      </c>
      <c r="I35" s="132" t="s">
        <v>406</v>
      </c>
      <c r="J35" s="139" t="s">
        <v>456</v>
      </c>
    </row>
    <row r="36" ht="42" customHeight="1" spans="1:10">
      <c r="A36" s="143"/>
      <c r="B36" s="132" t="s">
        <v>454</v>
      </c>
      <c r="C36" s="132" t="s">
        <v>400</v>
      </c>
      <c r="D36" s="132" t="s">
        <v>464</v>
      </c>
      <c r="E36" s="139" t="s">
        <v>465</v>
      </c>
      <c r="F36" s="132" t="s">
        <v>403</v>
      </c>
      <c r="G36" s="139" t="s">
        <v>465</v>
      </c>
      <c r="H36" s="132" t="s">
        <v>405</v>
      </c>
      <c r="I36" s="132" t="s">
        <v>406</v>
      </c>
      <c r="J36" s="139" t="s">
        <v>456</v>
      </c>
    </row>
    <row r="37" ht="42" customHeight="1" spans="1:10">
      <c r="A37" s="143"/>
      <c r="B37" s="132" t="s">
        <v>454</v>
      </c>
      <c r="C37" s="132" t="s">
        <v>407</v>
      </c>
      <c r="D37" s="132" t="s">
        <v>408</v>
      </c>
      <c r="E37" s="139" t="s">
        <v>452</v>
      </c>
      <c r="F37" s="132" t="s">
        <v>403</v>
      </c>
      <c r="G37" s="139" t="s">
        <v>453</v>
      </c>
      <c r="H37" s="132" t="s">
        <v>405</v>
      </c>
      <c r="I37" s="132" t="s">
        <v>398</v>
      </c>
      <c r="J37" s="139" t="s">
        <v>411</v>
      </c>
    </row>
    <row r="38" ht="42" customHeight="1" spans="1:10">
      <c r="A38" s="143" t="s">
        <v>341</v>
      </c>
      <c r="B38" s="132" t="s">
        <v>466</v>
      </c>
      <c r="C38" s="132" t="s">
        <v>393</v>
      </c>
      <c r="D38" s="132" t="s">
        <v>394</v>
      </c>
      <c r="E38" s="139" t="s">
        <v>467</v>
      </c>
      <c r="F38" s="132" t="s">
        <v>396</v>
      </c>
      <c r="G38" s="139" t="s">
        <v>468</v>
      </c>
      <c r="H38" s="132" t="s">
        <v>436</v>
      </c>
      <c r="I38" s="132" t="s">
        <v>398</v>
      </c>
      <c r="J38" s="139" t="s">
        <v>467</v>
      </c>
    </row>
    <row r="39" ht="42" customHeight="1" spans="1:10">
      <c r="A39" s="143"/>
      <c r="B39" s="132" t="s">
        <v>466</v>
      </c>
      <c r="C39" s="132" t="s">
        <v>393</v>
      </c>
      <c r="D39" s="132" t="s">
        <v>413</v>
      </c>
      <c r="E39" s="139" t="s">
        <v>469</v>
      </c>
      <c r="F39" s="132" t="s">
        <v>396</v>
      </c>
      <c r="G39" s="139" t="s">
        <v>470</v>
      </c>
      <c r="H39" s="132" t="s">
        <v>405</v>
      </c>
      <c r="I39" s="132" t="s">
        <v>398</v>
      </c>
      <c r="J39" s="139" t="s">
        <v>471</v>
      </c>
    </row>
    <row r="40" ht="42" customHeight="1" spans="1:10">
      <c r="A40" s="143"/>
      <c r="B40" s="132" t="s">
        <v>466</v>
      </c>
      <c r="C40" s="132" t="s">
        <v>400</v>
      </c>
      <c r="D40" s="132" t="s">
        <v>443</v>
      </c>
      <c r="E40" s="139" t="s">
        <v>472</v>
      </c>
      <c r="F40" s="132" t="s">
        <v>396</v>
      </c>
      <c r="G40" s="139" t="s">
        <v>410</v>
      </c>
      <c r="H40" s="132" t="s">
        <v>405</v>
      </c>
      <c r="I40" s="132" t="s">
        <v>398</v>
      </c>
      <c r="J40" s="139" t="s">
        <v>472</v>
      </c>
    </row>
    <row r="41" ht="42" customHeight="1" spans="1:10">
      <c r="A41" s="143"/>
      <c r="B41" s="132" t="s">
        <v>466</v>
      </c>
      <c r="C41" s="132" t="s">
        <v>400</v>
      </c>
      <c r="D41" s="132" t="s">
        <v>401</v>
      </c>
      <c r="E41" s="139" t="s">
        <v>473</v>
      </c>
      <c r="F41" s="132" t="s">
        <v>403</v>
      </c>
      <c r="G41" s="139" t="s">
        <v>429</v>
      </c>
      <c r="H41" s="132" t="s">
        <v>405</v>
      </c>
      <c r="I41" s="132" t="s">
        <v>406</v>
      </c>
      <c r="J41" s="139" t="s">
        <v>473</v>
      </c>
    </row>
    <row r="42" ht="42" customHeight="1" spans="1:10">
      <c r="A42" s="143"/>
      <c r="B42" s="132" t="s">
        <v>466</v>
      </c>
      <c r="C42" s="132" t="s">
        <v>407</v>
      </c>
      <c r="D42" s="132" t="s">
        <v>408</v>
      </c>
      <c r="E42" s="139" t="s">
        <v>452</v>
      </c>
      <c r="F42" s="132" t="s">
        <v>396</v>
      </c>
      <c r="G42" s="139" t="s">
        <v>453</v>
      </c>
      <c r="H42" s="132" t="s">
        <v>405</v>
      </c>
      <c r="I42" s="132" t="s">
        <v>398</v>
      </c>
      <c r="J42" s="139" t="s">
        <v>452</v>
      </c>
    </row>
    <row r="43" ht="42" customHeight="1" spans="1:10">
      <c r="A43" s="143" t="s">
        <v>331</v>
      </c>
      <c r="B43" s="132" t="s">
        <v>474</v>
      </c>
      <c r="C43" s="132" t="s">
        <v>393</v>
      </c>
      <c r="D43" s="132" t="s">
        <v>394</v>
      </c>
      <c r="E43" s="139" t="s">
        <v>475</v>
      </c>
      <c r="F43" s="132" t="s">
        <v>403</v>
      </c>
      <c r="G43" s="139" t="s">
        <v>199</v>
      </c>
      <c r="H43" s="132" t="s">
        <v>476</v>
      </c>
      <c r="I43" s="132" t="s">
        <v>398</v>
      </c>
      <c r="J43" s="139" t="s">
        <v>474</v>
      </c>
    </row>
    <row r="44" ht="42" customHeight="1" spans="1:10">
      <c r="A44" s="143"/>
      <c r="B44" s="132" t="s">
        <v>474</v>
      </c>
      <c r="C44" s="132" t="s">
        <v>400</v>
      </c>
      <c r="D44" s="132" t="s">
        <v>443</v>
      </c>
      <c r="E44" s="139" t="s">
        <v>477</v>
      </c>
      <c r="F44" s="132" t="s">
        <v>403</v>
      </c>
      <c r="G44" s="139" t="s">
        <v>478</v>
      </c>
      <c r="H44" s="132" t="s">
        <v>405</v>
      </c>
      <c r="I44" s="132" t="s">
        <v>406</v>
      </c>
      <c r="J44" s="139" t="s">
        <v>479</v>
      </c>
    </row>
    <row r="45" ht="42" customHeight="1" spans="1:10">
      <c r="A45" s="143"/>
      <c r="B45" s="132" t="s">
        <v>474</v>
      </c>
      <c r="C45" s="132" t="s">
        <v>400</v>
      </c>
      <c r="D45" s="132" t="s">
        <v>401</v>
      </c>
      <c r="E45" s="139" t="s">
        <v>480</v>
      </c>
      <c r="F45" s="132" t="s">
        <v>403</v>
      </c>
      <c r="G45" s="139" t="s">
        <v>481</v>
      </c>
      <c r="H45" s="132" t="s">
        <v>405</v>
      </c>
      <c r="I45" s="132" t="s">
        <v>406</v>
      </c>
      <c r="J45" s="139" t="s">
        <v>479</v>
      </c>
    </row>
    <row r="46" ht="42" customHeight="1" spans="1:10">
      <c r="A46" s="143"/>
      <c r="B46" s="132" t="s">
        <v>474</v>
      </c>
      <c r="C46" s="132" t="s">
        <v>400</v>
      </c>
      <c r="D46" s="132" t="s">
        <v>482</v>
      </c>
      <c r="E46" s="139" t="s">
        <v>483</v>
      </c>
      <c r="F46" s="132" t="s">
        <v>403</v>
      </c>
      <c r="G46" s="139" t="s">
        <v>483</v>
      </c>
      <c r="H46" s="132" t="s">
        <v>405</v>
      </c>
      <c r="I46" s="132" t="s">
        <v>406</v>
      </c>
      <c r="J46" s="139" t="s">
        <v>479</v>
      </c>
    </row>
    <row r="47" ht="42" customHeight="1" spans="1:10">
      <c r="A47" s="143"/>
      <c r="B47" s="132" t="s">
        <v>474</v>
      </c>
      <c r="C47" s="132" t="s">
        <v>407</v>
      </c>
      <c r="D47" s="132" t="s">
        <v>408</v>
      </c>
      <c r="E47" s="139" t="s">
        <v>409</v>
      </c>
      <c r="F47" s="132" t="s">
        <v>396</v>
      </c>
      <c r="G47" s="139" t="s">
        <v>453</v>
      </c>
      <c r="H47" s="132" t="s">
        <v>405</v>
      </c>
      <c r="I47" s="132" t="s">
        <v>398</v>
      </c>
      <c r="J47" s="139" t="s">
        <v>411</v>
      </c>
    </row>
    <row r="48" ht="42" customHeight="1" spans="1:10">
      <c r="A48" s="143" t="s">
        <v>363</v>
      </c>
      <c r="B48" s="132" t="s">
        <v>392</v>
      </c>
      <c r="C48" s="132" t="s">
        <v>393</v>
      </c>
      <c r="D48" s="132" t="s">
        <v>394</v>
      </c>
      <c r="E48" s="139" t="s">
        <v>395</v>
      </c>
      <c r="F48" s="132" t="s">
        <v>396</v>
      </c>
      <c r="G48" s="139" t="s">
        <v>484</v>
      </c>
      <c r="H48" s="132" t="s">
        <v>397</v>
      </c>
      <c r="I48" s="132" t="s">
        <v>398</v>
      </c>
      <c r="J48" s="139" t="s">
        <v>399</v>
      </c>
    </row>
    <row r="49" ht="42" customHeight="1" spans="1:10">
      <c r="A49" s="143"/>
      <c r="B49" s="132" t="s">
        <v>392</v>
      </c>
      <c r="C49" s="132" t="s">
        <v>400</v>
      </c>
      <c r="D49" s="132" t="s">
        <v>401</v>
      </c>
      <c r="E49" s="139" t="s">
        <v>402</v>
      </c>
      <c r="F49" s="132" t="s">
        <v>403</v>
      </c>
      <c r="G49" s="139" t="s">
        <v>404</v>
      </c>
      <c r="H49" s="132" t="s">
        <v>485</v>
      </c>
      <c r="I49" s="132" t="s">
        <v>398</v>
      </c>
      <c r="J49" s="139" t="s">
        <v>399</v>
      </c>
    </row>
    <row r="50" ht="42" customHeight="1" spans="1:10">
      <c r="A50" s="143"/>
      <c r="B50" s="132" t="s">
        <v>392</v>
      </c>
      <c r="C50" s="132" t="s">
        <v>407</v>
      </c>
      <c r="D50" s="132" t="s">
        <v>408</v>
      </c>
      <c r="E50" s="139" t="s">
        <v>409</v>
      </c>
      <c r="F50" s="132" t="s">
        <v>396</v>
      </c>
      <c r="G50" s="139" t="s">
        <v>410</v>
      </c>
      <c r="H50" s="132" t="s">
        <v>405</v>
      </c>
      <c r="I50" s="132" t="s">
        <v>406</v>
      </c>
      <c r="J50" s="139" t="s">
        <v>411</v>
      </c>
    </row>
    <row r="51" ht="42" customHeight="1" spans="1:10">
      <c r="A51" s="143" t="s">
        <v>359</v>
      </c>
      <c r="B51" s="132" t="s">
        <v>486</v>
      </c>
      <c r="C51" s="132" t="s">
        <v>393</v>
      </c>
      <c r="D51" s="132" t="s">
        <v>413</v>
      </c>
      <c r="E51" s="139" t="s">
        <v>414</v>
      </c>
      <c r="F51" s="132" t="s">
        <v>403</v>
      </c>
      <c r="G51" s="139" t="s">
        <v>415</v>
      </c>
      <c r="H51" s="132" t="s">
        <v>405</v>
      </c>
      <c r="I51" s="132" t="s">
        <v>406</v>
      </c>
      <c r="J51" s="139" t="s">
        <v>487</v>
      </c>
    </row>
    <row r="52" ht="42" customHeight="1" spans="1:10">
      <c r="A52" s="143"/>
      <c r="B52" s="132" t="s">
        <v>486</v>
      </c>
      <c r="C52" s="132" t="s">
        <v>400</v>
      </c>
      <c r="D52" s="132" t="s">
        <v>401</v>
      </c>
      <c r="E52" s="139" t="s">
        <v>488</v>
      </c>
      <c r="F52" s="132" t="s">
        <v>403</v>
      </c>
      <c r="G52" s="139" t="s">
        <v>489</v>
      </c>
      <c r="H52" s="132" t="s">
        <v>490</v>
      </c>
      <c r="I52" s="132" t="s">
        <v>406</v>
      </c>
      <c r="J52" s="139" t="s">
        <v>491</v>
      </c>
    </row>
    <row r="53" ht="42" customHeight="1" spans="1:10">
      <c r="A53" s="143"/>
      <c r="B53" s="132" t="s">
        <v>486</v>
      </c>
      <c r="C53" s="132" t="s">
        <v>407</v>
      </c>
      <c r="D53" s="132" t="s">
        <v>408</v>
      </c>
      <c r="E53" s="139" t="s">
        <v>420</v>
      </c>
      <c r="F53" s="132" t="s">
        <v>396</v>
      </c>
      <c r="G53" s="139" t="s">
        <v>410</v>
      </c>
      <c r="H53" s="132" t="s">
        <v>405</v>
      </c>
      <c r="I53" s="132" t="s">
        <v>406</v>
      </c>
      <c r="J53" s="139" t="s">
        <v>421</v>
      </c>
    </row>
    <row r="54" ht="42" customHeight="1" spans="1:10">
      <c r="A54" s="143" t="s">
        <v>357</v>
      </c>
      <c r="B54" s="132" t="s">
        <v>492</v>
      </c>
      <c r="C54" s="132" t="s">
        <v>393</v>
      </c>
      <c r="D54" s="132" t="s">
        <v>413</v>
      </c>
      <c r="E54" s="139" t="s">
        <v>493</v>
      </c>
      <c r="F54" s="132" t="s">
        <v>403</v>
      </c>
      <c r="G54" s="139" t="s">
        <v>494</v>
      </c>
      <c r="H54" s="132" t="s">
        <v>495</v>
      </c>
      <c r="I54" s="132" t="s">
        <v>406</v>
      </c>
      <c r="J54" s="139" t="s">
        <v>496</v>
      </c>
    </row>
    <row r="55" ht="42" customHeight="1" spans="1:10">
      <c r="A55" s="143"/>
      <c r="B55" s="132" t="s">
        <v>492</v>
      </c>
      <c r="C55" s="132" t="s">
        <v>400</v>
      </c>
      <c r="D55" s="132" t="s">
        <v>401</v>
      </c>
      <c r="E55" s="139" t="s">
        <v>497</v>
      </c>
      <c r="F55" s="132" t="s">
        <v>403</v>
      </c>
      <c r="G55" s="139" t="s">
        <v>498</v>
      </c>
      <c r="H55" s="132" t="s">
        <v>499</v>
      </c>
      <c r="I55" s="132" t="s">
        <v>406</v>
      </c>
      <c r="J55" s="139" t="s">
        <v>500</v>
      </c>
    </row>
    <row r="56" ht="42" customHeight="1" spans="1:10">
      <c r="A56" s="143"/>
      <c r="B56" s="132" t="s">
        <v>492</v>
      </c>
      <c r="C56" s="132" t="s">
        <v>407</v>
      </c>
      <c r="D56" s="132" t="s">
        <v>408</v>
      </c>
      <c r="E56" s="139" t="s">
        <v>501</v>
      </c>
      <c r="F56" s="132" t="s">
        <v>396</v>
      </c>
      <c r="G56" s="139" t="s">
        <v>410</v>
      </c>
      <c r="H56" s="132" t="s">
        <v>405</v>
      </c>
      <c r="I56" s="132" t="s">
        <v>398</v>
      </c>
      <c r="J56" s="139" t="s">
        <v>502</v>
      </c>
    </row>
    <row r="57" ht="42" customHeight="1" spans="1:10">
      <c r="A57" s="143"/>
      <c r="B57" s="132" t="s">
        <v>492</v>
      </c>
      <c r="C57" s="132" t="s">
        <v>503</v>
      </c>
      <c r="D57" s="132" t="s">
        <v>504</v>
      </c>
      <c r="E57" s="139" t="s">
        <v>276</v>
      </c>
      <c r="F57" s="132" t="s">
        <v>403</v>
      </c>
      <c r="G57" s="139" t="s">
        <v>505</v>
      </c>
      <c r="H57" s="132" t="s">
        <v>506</v>
      </c>
      <c r="I57" s="132" t="s">
        <v>398</v>
      </c>
      <c r="J57" s="139" t="s">
        <v>507</v>
      </c>
    </row>
    <row r="58" ht="42" customHeight="1" spans="1:10">
      <c r="A58" s="143"/>
      <c r="B58" s="132" t="s">
        <v>492</v>
      </c>
      <c r="C58" s="132" t="s">
        <v>503</v>
      </c>
      <c r="D58" s="132" t="s">
        <v>504</v>
      </c>
      <c r="E58" s="139" t="s">
        <v>508</v>
      </c>
      <c r="F58" s="132" t="s">
        <v>403</v>
      </c>
      <c r="G58" s="139" t="s">
        <v>509</v>
      </c>
      <c r="H58" s="132" t="s">
        <v>506</v>
      </c>
      <c r="I58" s="132" t="s">
        <v>398</v>
      </c>
      <c r="J58" s="139" t="s">
        <v>510</v>
      </c>
    </row>
    <row r="59" ht="42" customHeight="1" spans="1:10">
      <c r="A59" s="143"/>
      <c r="B59" s="132" t="s">
        <v>492</v>
      </c>
      <c r="C59" s="132" t="s">
        <v>503</v>
      </c>
      <c r="D59" s="132" t="s">
        <v>504</v>
      </c>
      <c r="E59" s="139" t="s">
        <v>511</v>
      </c>
      <c r="F59" s="132" t="s">
        <v>403</v>
      </c>
      <c r="G59" s="139" t="s">
        <v>512</v>
      </c>
      <c r="H59" s="132" t="s">
        <v>506</v>
      </c>
      <c r="I59" s="132" t="s">
        <v>398</v>
      </c>
      <c r="J59" s="139" t="s">
        <v>513</v>
      </c>
    </row>
    <row r="60" ht="42" customHeight="1" spans="1:10">
      <c r="A60" s="143" t="s">
        <v>312</v>
      </c>
      <c r="B60" s="132" t="s">
        <v>514</v>
      </c>
      <c r="C60" s="132" t="s">
        <v>393</v>
      </c>
      <c r="D60" s="132" t="s">
        <v>394</v>
      </c>
      <c r="E60" s="139" t="s">
        <v>515</v>
      </c>
      <c r="F60" s="132" t="s">
        <v>403</v>
      </c>
      <c r="G60" s="139" t="s">
        <v>516</v>
      </c>
      <c r="H60" s="132" t="s">
        <v>517</v>
      </c>
      <c r="I60" s="132" t="s">
        <v>398</v>
      </c>
      <c r="J60" s="139" t="s">
        <v>518</v>
      </c>
    </row>
    <row r="61" ht="42" customHeight="1" spans="1:10">
      <c r="A61" s="143"/>
      <c r="B61" s="132" t="s">
        <v>514</v>
      </c>
      <c r="C61" s="132" t="s">
        <v>400</v>
      </c>
      <c r="D61" s="132" t="s">
        <v>401</v>
      </c>
      <c r="E61" s="139" t="s">
        <v>519</v>
      </c>
      <c r="F61" s="132" t="s">
        <v>396</v>
      </c>
      <c r="G61" s="139" t="s">
        <v>520</v>
      </c>
      <c r="H61" s="132" t="s">
        <v>520</v>
      </c>
      <c r="I61" s="132" t="s">
        <v>406</v>
      </c>
      <c r="J61" s="139" t="s">
        <v>521</v>
      </c>
    </row>
    <row r="62" ht="42" customHeight="1" spans="1:10">
      <c r="A62" s="143"/>
      <c r="B62" s="132" t="s">
        <v>514</v>
      </c>
      <c r="C62" s="132" t="s">
        <v>407</v>
      </c>
      <c r="D62" s="132" t="s">
        <v>408</v>
      </c>
      <c r="E62" s="139" t="s">
        <v>522</v>
      </c>
      <c r="F62" s="132" t="s">
        <v>396</v>
      </c>
      <c r="G62" s="139" t="s">
        <v>523</v>
      </c>
      <c r="H62" s="132" t="s">
        <v>405</v>
      </c>
      <c r="I62" s="132" t="s">
        <v>406</v>
      </c>
      <c r="J62" s="139" t="s">
        <v>524</v>
      </c>
    </row>
    <row r="63" ht="42" customHeight="1" spans="1:10">
      <c r="A63" s="143"/>
      <c r="B63" s="132" t="s">
        <v>514</v>
      </c>
      <c r="C63" s="132" t="s">
        <v>503</v>
      </c>
      <c r="D63" s="132" t="s">
        <v>504</v>
      </c>
      <c r="E63" s="139" t="s">
        <v>525</v>
      </c>
      <c r="F63" s="132" t="s">
        <v>403</v>
      </c>
      <c r="G63" s="139" t="s">
        <v>526</v>
      </c>
      <c r="H63" s="132" t="s">
        <v>506</v>
      </c>
      <c r="I63" s="132" t="s">
        <v>398</v>
      </c>
      <c r="J63" s="139" t="s">
        <v>527</v>
      </c>
    </row>
    <row r="64" ht="42" customHeight="1" spans="1:10">
      <c r="A64" s="143" t="s">
        <v>314</v>
      </c>
      <c r="B64" s="132" t="s">
        <v>528</v>
      </c>
      <c r="C64" s="132" t="s">
        <v>393</v>
      </c>
      <c r="D64" s="132" t="s">
        <v>394</v>
      </c>
      <c r="E64" s="139" t="s">
        <v>529</v>
      </c>
      <c r="F64" s="132" t="s">
        <v>403</v>
      </c>
      <c r="G64" s="139" t="s">
        <v>200</v>
      </c>
      <c r="H64" s="132" t="s">
        <v>517</v>
      </c>
      <c r="I64" s="132" t="s">
        <v>398</v>
      </c>
      <c r="J64" s="139" t="s">
        <v>530</v>
      </c>
    </row>
    <row r="65" ht="42" customHeight="1" spans="1:10">
      <c r="A65" s="143"/>
      <c r="B65" s="132" t="s">
        <v>528</v>
      </c>
      <c r="C65" s="132" t="s">
        <v>400</v>
      </c>
      <c r="D65" s="132" t="s">
        <v>401</v>
      </c>
      <c r="E65" s="139" t="s">
        <v>531</v>
      </c>
      <c r="F65" s="132" t="s">
        <v>403</v>
      </c>
      <c r="G65" s="139" t="s">
        <v>532</v>
      </c>
      <c r="H65" s="132" t="s">
        <v>533</v>
      </c>
      <c r="I65" s="132" t="s">
        <v>406</v>
      </c>
      <c r="J65" s="139" t="s">
        <v>532</v>
      </c>
    </row>
    <row r="66" ht="42" customHeight="1" spans="1:10">
      <c r="A66" s="143"/>
      <c r="B66" s="132" t="s">
        <v>528</v>
      </c>
      <c r="C66" s="132" t="s">
        <v>407</v>
      </c>
      <c r="D66" s="132" t="s">
        <v>408</v>
      </c>
      <c r="E66" s="139" t="s">
        <v>534</v>
      </c>
      <c r="F66" s="132" t="s">
        <v>396</v>
      </c>
      <c r="G66" s="139" t="s">
        <v>410</v>
      </c>
      <c r="H66" s="132" t="s">
        <v>405</v>
      </c>
      <c r="I66" s="132" t="s">
        <v>398</v>
      </c>
      <c r="J66" s="139" t="s">
        <v>535</v>
      </c>
    </row>
    <row r="67" ht="42" customHeight="1" spans="1:10">
      <c r="A67" s="143"/>
      <c r="B67" s="132" t="s">
        <v>528</v>
      </c>
      <c r="C67" s="132" t="s">
        <v>503</v>
      </c>
      <c r="D67" s="132" t="s">
        <v>504</v>
      </c>
      <c r="E67" s="139" t="s">
        <v>525</v>
      </c>
      <c r="F67" s="132" t="s">
        <v>403</v>
      </c>
      <c r="G67" s="139" t="s">
        <v>536</v>
      </c>
      <c r="H67" s="132" t="s">
        <v>506</v>
      </c>
      <c r="I67" s="132" t="s">
        <v>398</v>
      </c>
      <c r="J67" s="139" t="s">
        <v>537</v>
      </c>
    </row>
    <row r="68" ht="42" customHeight="1" spans="1:10">
      <c r="A68" s="143" t="s">
        <v>319</v>
      </c>
      <c r="B68" s="132" t="s">
        <v>538</v>
      </c>
      <c r="C68" s="132" t="s">
        <v>393</v>
      </c>
      <c r="D68" s="132" t="s">
        <v>394</v>
      </c>
      <c r="E68" s="139" t="s">
        <v>539</v>
      </c>
      <c r="F68" s="132" t="s">
        <v>403</v>
      </c>
      <c r="G68" s="139" t="s">
        <v>540</v>
      </c>
      <c r="H68" s="132" t="s">
        <v>541</v>
      </c>
      <c r="I68" s="132" t="s">
        <v>398</v>
      </c>
      <c r="J68" s="139" t="s">
        <v>539</v>
      </c>
    </row>
    <row r="69" ht="42" customHeight="1" spans="1:10">
      <c r="A69" s="143"/>
      <c r="B69" s="132" t="s">
        <v>538</v>
      </c>
      <c r="C69" s="132" t="s">
        <v>393</v>
      </c>
      <c r="D69" s="132" t="s">
        <v>413</v>
      </c>
      <c r="E69" s="139" t="s">
        <v>542</v>
      </c>
      <c r="F69" s="132" t="s">
        <v>403</v>
      </c>
      <c r="G69" s="139" t="s">
        <v>415</v>
      </c>
      <c r="H69" s="132" t="s">
        <v>405</v>
      </c>
      <c r="I69" s="132" t="s">
        <v>398</v>
      </c>
      <c r="J69" s="139" t="s">
        <v>542</v>
      </c>
    </row>
    <row r="70" ht="42" customHeight="1" spans="1:10">
      <c r="A70" s="143"/>
      <c r="B70" s="132" t="s">
        <v>538</v>
      </c>
      <c r="C70" s="132" t="s">
        <v>393</v>
      </c>
      <c r="D70" s="132" t="s">
        <v>543</v>
      </c>
      <c r="E70" s="139" t="s">
        <v>544</v>
      </c>
      <c r="F70" s="132" t="s">
        <v>403</v>
      </c>
      <c r="G70" s="139" t="s">
        <v>83</v>
      </c>
      <c r="H70" s="132" t="s">
        <v>545</v>
      </c>
      <c r="I70" s="132" t="s">
        <v>398</v>
      </c>
      <c r="J70" s="139" t="s">
        <v>546</v>
      </c>
    </row>
    <row r="71" ht="42" customHeight="1" spans="1:10">
      <c r="A71" s="143"/>
      <c r="B71" s="132" t="s">
        <v>538</v>
      </c>
      <c r="C71" s="132" t="s">
        <v>400</v>
      </c>
      <c r="D71" s="132" t="s">
        <v>401</v>
      </c>
      <c r="E71" s="139" t="s">
        <v>547</v>
      </c>
      <c r="F71" s="132" t="s">
        <v>403</v>
      </c>
      <c r="G71" s="139" t="s">
        <v>548</v>
      </c>
      <c r="H71" s="132" t="s">
        <v>405</v>
      </c>
      <c r="I71" s="132" t="s">
        <v>406</v>
      </c>
      <c r="J71" s="139" t="s">
        <v>547</v>
      </c>
    </row>
    <row r="72" ht="42" customHeight="1" spans="1:10">
      <c r="A72" s="143"/>
      <c r="B72" s="132" t="s">
        <v>538</v>
      </c>
      <c r="C72" s="132" t="s">
        <v>407</v>
      </c>
      <c r="D72" s="132" t="s">
        <v>408</v>
      </c>
      <c r="E72" s="139" t="s">
        <v>430</v>
      </c>
      <c r="F72" s="132" t="s">
        <v>396</v>
      </c>
      <c r="G72" s="139" t="s">
        <v>453</v>
      </c>
      <c r="H72" s="132" t="s">
        <v>405</v>
      </c>
      <c r="I72" s="132" t="s">
        <v>398</v>
      </c>
      <c r="J72" s="139" t="s">
        <v>411</v>
      </c>
    </row>
    <row r="73" ht="42" customHeight="1" spans="1:10">
      <c r="A73" s="143" t="s">
        <v>335</v>
      </c>
      <c r="B73" s="132" t="s">
        <v>549</v>
      </c>
      <c r="C73" s="132" t="s">
        <v>393</v>
      </c>
      <c r="D73" s="132" t="s">
        <v>394</v>
      </c>
      <c r="E73" s="139" t="s">
        <v>550</v>
      </c>
      <c r="F73" s="132" t="s">
        <v>403</v>
      </c>
      <c r="G73" s="139" t="s">
        <v>84</v>
      </c>
      <c r="H73" s="132" t="s">
        <v>551</v>
      </c>
      <c r="I73" s="132" t="s">
        <v>398</v>
      </c>
      <c r="J73" s="139" t="s">
        <v>550</v>
      </c>
    </row>
    <row r="74" ht="42" customHeight="1" spans="1:10">
      <c r="A74" s="143"/>
      <c r="B74" s="132" t="s">
        <v>549</v>
      </c>
      <c r="C74" s="132" t="s">
        <v>393</v>
      </c>
      <c r="D74" s="132" t="s">
        <v>394</v>
      </c>
      <c r="E74" s="139" t="s">
        <v>552</v>
      </c>
      <c r="F74" s="132" t="s">
        <v>403</v>
      </c>
      <c r="G74" s="139" t="s">
        <v>553</v>
      </c>
      <c r="H74" s="132" t="s">
        <v>551</v>
      </c>
      <c r="I74" s="132" t="s">
        <v>398</v>
      </c>
      <c r="J74" s="139" t="s">
        <v>552</v>
      </c>
    </row>
    <row r="75" ht="42" customHeight="1" spans="1:10">
      <c r="A75" s="143"/>
      <c r="B75" s="132" t="s">
        <v>549</v>
      </c>
      <c r="C75" s="132" t="s">
        <v>393</v>
      </c>
      <c r="D75" s="132" t="s">
        <v>394</v>
      </c>
      <c r="E75" s="139" t="s">
        <v>554</v>
      </c>
      <c r="F75" s="132" t="s">
        <v>403</v>
      </c>
      <c r="G75" s="139" t="s">
        <v>199</v>
      </c>
      <c r="H75" s="132" t="s">
        <v>551</v>
      </c>
      <c r="I75" s="132" t="s">
        <v>398</v>
      </c>
      <c r="J75" s="139" t="s">
        <v>554</v>
      </c>
    </row>
    <row r="76" ht="42" customHeight="1" spans="1:10">
      <c r="A76" s="143"/>
      <c r="B76" s="132" t="s">
        <v>549</v>
      </c>
      <c r="C76" s="132" t="s">
        <v>393</v>
      </c>
      <c r="D76" s="132" t="s">
        <v>394</v>
      </c>
      <c r="E76" s="139" t="s">
        <v>555</v>
      </c>
      <c r="F76" s="132" t="s">
        <v>403</v>
      </c>
      <c r="G76" s="139" t="s">
        <v>556</v>
      </c>
      <c r="H76" s="132" t="s">
        <v>551</v>
      </c>
      <c r="I76" s="132" t="s">
        <v>398</v>
      </c>
      <c r="J76" s="139" t="s">
        <v>555</v>
      </c>
    </row>
    <row r="77" ht="42" customHeight="1" spans="1:10">
      <c r="A77" s="143"/>
      <c r="B77" s="132" t="s">
        <v>549</v>
      </c>
      <c r="C77" s="132" t="s">
        <v>393</v>
      </c>
      <c r="D77" s="132" t="s">
        <v>394</v>
      </c>
      <c r="E77" s="139" t="s">
        <v>557</v>
      </c>
      <c r="F77" s="132" t="s">
        <v>403</v>
      </c>
      <c r="G77" s="139" t="s">
        <v>558</v>
      </c>
      <c r="H77" s="132" t="s">
        <v>551</v>
      </c>
      <c r="I77" s="132" t="s">
        <v>398</v>
      </c>
      <c r="J77" s="139" t="s">
        <v>557</v>
      </c>
    </row>
    <row r="78" ht="42" customHeight="1" spans="1:10">
      <c r="A78" s="143"/>
      <c r="B78" s="132" t="s">
        <v>549</v>
      </c>
      <c r="C78" s="132" t="s">
        <v>393</v>
      </c>
      <c r="D78" s="132" t="s">
        <v>394</v>
      </c>
      <c r="E78" s="139" t="s">
        <v>559</v>
      </c>
      <c r="F78" s="132" t="s">
        <v>403</v>
      </c>
      <c r="G78" s="139" t="s">
        <v>560</v>
      </c>
      <c r="H78" s="132" t="s">
        <v>551</v>
      </c>
      <c r="I78" s="132" t="s">
        <v>398</v>
      </c>
      <c r="J78" s="139" t="s">
        <v>559</v>
      </c>
    </row>
    <row r="79" ht="42" customHeight="1" spans="1:10">
      <c r="A79" s="143"/>
      <c r="B79" s="132" t="s">
        <v>549</v>
      </c>
      <c r="C79" s="132" t="s">
        <v>393</v>
      </c>
      <c r="D79" s="132" t="s">
        <v>413</v>
      </c>
      <c r="E79" s="139" t="s">
        <v>561</v>
      </c>
      <c r="F79" s="132" t="s">
        <v>396</v>
      </c>
      <c r="G79" s="139" t="s">
        <v>442</v>
      </c>
      <c r="H79" s="132" t="s">
        <v>405</v>
      </c>
      <c r="I79" s="132" t="s">
        <v>398</v>
      </c>
      <c r="J79" s="139" t="s">
        <v>561</v>
      </c>
    </row>
    <row r="80" ht="42" customHeight="1" spans="1:10">
      <c r="A80" s="143"/>
      <c r="B80" s="132" t="s">
        <v>549</v>
      </c>
      <c r="C80" s="132" t="s">
        <v>393</v>
      </c>
      <c r="D80" s="132" t="s">
        <v>543</v>
      </c>
      <c r="E80" s="139" t="s">
        <v>562</v>
      </c>
      <c r="F80" s="132" t="s">
        <v>563</v>
      </c>
      <c r="G80" s="139" t="s">
        <v>564</v>
      </c>
      <c r="H80" s="132" t="s">
        <v>565</v>
      </c>
      <c r="I80" s="132" t="s">
        <v>398</v>
      </c>
      <c r="J80" s="139" t="s">
        <v>566</v>
      </c>
    </row>
    <row r="81" ht="42" customHeight="1" spans="1:10">
      <c r="A81" s="143"/>
      <c r="B81" s="132" t="s">
        <v>549</v>
      </c>
      <c r="C81" s="132" t="s">
        <v>400</v>
      </c>
      <c r="D81" s="132" t="s">
        <v>443</v>
      </c>
      <c r="E81" s="139" t="s">
        <v>567</v>
      </c>
      <c r="F81" s="132" t="s">
        <v>403</v>
      </c>
      <c r="G81" s="139" t="s">
        <v>429</v>
      </c>
      <c r="H81" s="132" t="s">
        <v>405</v>
      </c>
      <c r="I81" s="132" t="s">
        <v>406</v>
      </c>
      <c r="J81" s="139" t="s">
        <v>567</v>
      </c>
    </row>
    <row r="82" ht="42" customHeight="1" spans="1:10">
      <c r="A82" s="143"/>
      <c r="B82" s="132" t="s">
        <v>549</v>
      </c>
      <c r="C82" s="132" t="s">
        <v>400</v>
      </c>
      <c r="D82" s="132" t="s">
        <v>482</v>
      </c>
      <c r="E82" s="139" t="s">
        <v>568</v>
      </c>
      <c r="F82" s="132" t="s">
        <v>403</v>
      </c>
      <c r="G82" s="139" t="s">
        <v>429</v>
      </c>
      <c r="H82" s="132" t="s">
        <v>405</v>
      </c>
      <c r="I82" s="132" t="s">
        <v>406</v>
      </c>
      <c r="J82" s="139" t="s">
        <v>568</v>
      </c>
    </row>
    <row r="83" ht="42" customHeight="1" spans="1:10">
      <c r="A83" s="143"/>
      <c r="B83" s="132" t="s">
        <v>549</v>
      </c>
      <c r="C83" s="132" t="s">
        <v>400</v>
      </c>
      <c r="D83" s="132" t="s">
        <v>464</v>
      </c>
      <c r="E83" s="139" t="s">
        <v>569</v>
      </c>
      <c r="F83" s="132" t="s">
        <v>403</v>
      </c>
      <c r="G83" s="139" t="s">
        <v>429</v>
      </c>
      <c r="H83" s="132" t="s">
        <v>405</v>
      </c>
      <c r="I83" s="132" t="s">
        <v>406</v>
      </c>
      <c r="J83" s="139" t="s">
        <v>569</v>
      </c>
    </row>
    <row r="84" ht="42" customHeight="1" spans="1:10">
      <c r="A84" s="143"/>
      <c r="B84" s="132" t="s">
        <v>549</v>
      </c>
      <c r="C84" s="132" t="s">
        <v>407</v>
      </c>
      <c r="D84" s="132" t="s">
        <v>408</v>
      </c>
      <c r="E84" s="139" t="s">
        <v>570</v>
      </c>
      <c r="F84" s="132" t="s">
        <v>396</v>
      </c>
      <c r="G84" s="139" t="s">
        <v>442</v>
      </c>
      <c r="H84" s="132" t="s">
        <v>405</v>
      </c>
      <c r="I84" s="132" t="s">
        <v>398</v>
      </c>
      <c r="J84" s="139" t="s">
        <v>570</v>
      </c>
    </row>
    <row r="85" ht="42" customHeight="1" spans="1:10">
      <c r="A85" s="143" t="s">
        <v>327</v>
      </c>
      <c r="B85" s="132" t="s">
        <v>571</v>
      </c>
      <c r="C85" s="132" t="s">
        <v>393</v>
      </c>
      <c r="D85" s="132" t="s">
        <v>394</v>
      </c>
      <c r="E85" s="139" t="s">
        <v>572</v>
      </c>
      <c r="F85" s="132" t="s">
        <v>403</v>
      </c>
      <c r="G85" s="139" t="s">
        <v>202</v>
      </c>
      <c r="H85" s="132" t="s">
        <v>459</v>
      </c>
      <c r="I85" s="132" t="s">
        <v>398</v>
      </c>
      <c r="J85" s="139" t="s">
        <v>573</v>
      </c>
    </row>
    <row r="86" ht="42" customHeight="1" spans="1:10">
      <c r="A86" s="143"/>
      <c r="B86" s="132" t="s">
        <v>571</v>
      </c>
      <c r="C86" s="132" t="s">
        <v>393</v>
      </c>
      <c r="D86" s="132" t="s">
        <v>413</v>
      </c>
      <c r="E86" s="139" t="s">
        <v>574</v>
      </c>
      <c r="F86" s="132" t="s">
        <v>396</v>
      </c>
      <c r="G86" s="139" t="s">
        <v>453</v>
      </c>
      <c r="H86" s="132" t="s">
        <v>405</v>
      </c>
      <c r="I86" s="132" t="s">
        <v>398</v>
      </c>
      <c r="J86" s="139" t="s">
        <v>573</v>
      </c>
    </row>
    <row r="87" ht="42" customHeight="1" spans="1:10">
      <c r="A87" s="143"/>
      <c r="B87" s="132" t="s">
        <v>571</v>
      </c>
      <c r="C87" s="132" t="s">
        <v>400</v>
      </c>
      <c r="D87" s="132" t="s">
        <v>401</v>
      </c>
      <c r="E87" s="139" t="s">
        <v>575</v>
      </c>
      <c r="F87" s="132" t="s">
        <v>403</v>
      </c>
      <c r="G87" s="139" t="s">
        <v>575</v>
      </c>
      <c r="H87" s="132" t="s">
        <v>405</v>
      </c>
      <c r="I87" s="132" t="s">
        <v>406</v>
      </c>
      <c r="J87" s="139" t="s">
        <v>573</v>
      </c>
    </row>
    <row r="88" ht="42" customHeight="1" spans="1:10">
      <c r="A88" s="143"/>
      <c r="B88" s="132" t="s">
        <v>571</v>
      </c>
      <c r="C88" s="132" t="s">
        <v>407</v>
      </c>
      <c r="D88" s="132" t="s">
        <v>408</v>
      </c>
      <c r="E88" s="139" t="s">
        <v>409</v>
      </c>
      <c r="F88" s="132" t="s">
        <v>396</v>
      </c>
      <c r="G88" s="139" t="s">
        <v>453</v>
      </c>
      <c r="H88" s="132" t="s">
        <v>405</v>
      </c>
      <c r="I88" s="132" t="s">
        <v>398</v>
      </c>
      <c r="J88" s="139" t="s">
        <v>411</v>
      </c>
    </row>
    <row r="89" ht="42" customHeight="1" spans="1:10">
      <c r="A89" s="143" t="s">
        <v>329</v>
      </c>
      <c r="B89" s="132" t="s">
        <v>576</v>
      </c>
      <c r="C89" s="132" t="s">
        <v>393</v>
      </c>
      <c r="D89" s="132" t="s">
        <v>394</v>
      </c>
      <c r="E89" s="139" t="s">
        <v>577</v>
      </c>
      <c r="F89" s="132" t="s">
        <v>403</v>
      </c>
      <c r="G89" s="139" t="s">
        <v>578</v>
      </c>
      <c r="H89" s="132" t="s">
        <v>476</v>
      </c>
      <c r="I89" s="132" t="s">
        <v>398</v>
      </c>
      <c r="J89" s="139" t="s">
        <v>576</v>
      </c>
    </row>
    <row r="90" ht="42" customHeight="1" spans="1:10">
      <c r="A90" s="143"/>
      <c r="B90" s="132" t="s">
        <v>576</v>
      </c>
      <c r="C90" s="132" t="s">
        <v>400</v>
      </c>
      <c r="D90" s="132" t="s">
        <v>401</v>
      </c>
      <c r="E90" s="139" t="s">
        <v>579</v>
      </c>
      <c r="F90" s="132" t="s">
        <v>403</v>
      </c>
      <c r="G90" s="139" t="s">
        <v>579</v>
      </c>
      <c r="H90" s="132" t="s">
        <v>405</v>
      </c>
      <c r="I90" s="132" t="s">
        <v>406</v>
      </c>
      <c r="J90" s="139" t="s">
        <v>576</v>
      </c>
    </row>
    <row r="91" ht="42" customHeight="1" spans="1:10">
      <c r="A91" s="143"/>
      <c r="B91" s="132" t="s">
        <v>576</v>
      </c>
      <c r="C91" s="132" t="s">
        <v>400</v>
      </c>
      <c r="D91" s="132" t="s">
        <v>464</v>
      </c>
      <c r="E91" s="139" t="s">
        <v>580</v>
      </c>
      <c r="F91" s="132" t="s">
        <v>396</v>
      </c>
      <c r="G91" s="139" t="s">
        <v>199</v>
      </c>
      <c r="H91" s="132" t="s">
        <v>545</v>
      </c>
      <c r="I91" s="132" t="s">
        <v>398</v>
      </c>
      <c r="J91" s="139" t="s">
        <v>580</v>
      </c>
    </row>
    <row r="92" ht="42" customHeight="1" spans="1:10">
      <c r="A92" s="143"/>
      <c r="B92" s="132" t="s">
        <v>576</v>
      </c>
      <c r="C92" s="132" t="s">
        <v>407</v>
      </c>
      <c r="D92" s="132" t="s">
        <v>408</v>
      </c>
      <c r="E92" s="139" t="s">
        <v>409</v>
      </c>
      <c r="F92" s="132" t="s">
        <v>396</v>
      </c>
      <c r="G92" s="139" t="s">
        <v>453</v>
      </c>
      <c r="H92" s="132" t="s">
        <v>405</v>
      </c>
      <c r="I92" s="132" t="s">
        <v>398</v>
      </c>
      <c r="J92" s="139" t="s">
        <v>411</v>
      </c>
    </row>
  </sheetData>
  <mergeCells count="38">
    <mergeCell ref="A3:J3"/>
    <mergeCell ref="A4:H4"/>
    <mergeCell ref="A8:A10"/>
    <mergeCell ref="A11:A13"/>
    <mergeCell ref="A14:A16"/>
    <mergeCell ref="A17:A19"/>
    <mergeCell ref="A20:A22"/>
    <mergeCell ref="A23:A31"/>
    <mergeCell ref="A32:A37"/>
    <mergeCell ref="A38:A42"/>
    <mergeCell ref="A43:A47"/>
    <mergeCell ref="A48:A50"/>
    <mergeCell ref="A51:A53"/>
    <mergeCell ref="A54:A59"/>
    <mergeCell ref="A60:A63"/>
    <mergeCell ref="A64:A67"/>
    <mergeCell ref="A68:A72"/>
    <mergeCell ref="A73:A84"/>
    <mergeCell ref="A85:A88"/>
    <mergeCell ref="A89:A92"/>
    <mergeCell ref="B8:B10"/>
    <mergeCell ref="B11:B13"/>
    <mergeCell ref="B14:B16"/>
    <mergeCell ref="B17:B19"/>
    <mergeCell ref="B20:B22"/>
    <mergeCell ref="B23:B31"/>
    <mergeCell ref="B32:B37"/>
    <mergeCell ref="B38:B42"/>
    <mergeCell ref="B43:B47"/>
    <mergeCell ref="B48:B50"/>
    <mergeCell ref="B51:B53"/>
    <mergeCell ref="B54:B59"/>
    <mergeCell ref="B60:B63"/>
    <mergeCell ref="B64:B67"/>
    <mergeCell ref="B68:B72"/>
    <mergeCell ref="B73:B84"/>
    <mergeCell ref="B85:B88"/>
    <mergeCell ref="B89:B9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保加映</cp:lastModifiedBy>
  <dcterms:created xsi:type="dcterms:W3CDTF">2025-02-06T07:09:00Z</dcterms:created>
  <dcterms:modified xsi:type="dcterms:W3CDTF">2026-03-11T06:17:29Z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2052-11.8.6.8722</vt:lpwstr>
  </property>
</Properties>
</file>