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<sst xmlns="http://schemas.openxmlformats.org/spreadsheetml/2006/main" count="942" uniqueCount="388">
  <si>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</si>
  <si>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</si>
  <si>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</si>
  <si>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</si>
  <si>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</si>
  <si>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</si>
  <si>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</si>
  <si>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</si>
  <si>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</si>
  <si>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</si>
  <si>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</si>
  <si>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</si>
  <si>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</si>
  <si>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</si>
  <si>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</si>
  <si>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</si>
  <si>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</si>
  <si>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</si>
  <si>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</si>
  <si>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</si>
  <si>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</si>
  <si>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</si>
  <si>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</si>
  <si>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</si>
  <si>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</si>
  <si>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</si>
  <si>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</si>
  <si>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</si>
  <si>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</si>
  <si>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</si>
  <si>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</si>
  <si>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</si>
  <si>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</si>
  <si>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</si>
  <si>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</si>
  <si>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</si>
  <si>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</si>
  <si>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</si>
  <si>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</si>
  <si>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</si>
  <si>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</si>
  <si>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</si>
  <si>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</si>
  <si>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</si>
  <si>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</si>
  <si>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</si>
  <si>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</si>
  <si>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</si>
  <si>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</si>
  <si>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</si>
  <si>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</si>
  <si>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</si>
  <si>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</si>
  <si>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</si>
  <si>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</si>
  <si>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</si>
  <si>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</si>
  <si>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</si>
  <si>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</si>
  <si>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</si>
  <si>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</si>
  <si>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</si>
  <si>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</si>
  <si>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</si>
  <si>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</si>
  <si>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</si>
  <si>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</si>
  <si>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</si>
  <si>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</si>
  <si>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131016</t>
  </si>
  <si>
    <t>寻甸回族彝族自治县柯渡镇中心卫生院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</si>
  <si>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</si>
  <si>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</si>
  <si>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</si>
  <si>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</si>
  <si>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</si>
  <si>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</si>
  <si>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</si>
  <si>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</si>
  <si>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</si>
  <si>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</si>
  <si>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</si>
  <si>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</si>
  <si>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</si>
  <si>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</si>
  <si>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</si>
  <si>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</si>
  <si>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</si>
  <si>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</si>
  <si>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</si>
  <si>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</si>
  <si>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</si>
  <si>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</si>
  <si>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</si>
  <si>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</si>
  <si>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</si>
  <si>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</si>
  <si>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</si>
  <si>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</si>
  <si>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</si>
  <si>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</si>
  <si>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</si>
  <si>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</si>
  <si>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</si>
  <si>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</si>
  <si>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</si>
  <si>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</si>
  <si>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</si>
  <si>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</si>
  <si>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</si>
  <si>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</si>
  <si>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21003</t>
  </si>
  <si>
    <t>基层医疗卫生机构</t>
  </si>
  <si>
    <t>2100302</t>
  </si>
  <si>
    <t>乡镇卫生院</t>
  </si>
  <si>
    <t>21004</t>
  </si>
  <si>
    <t>公共卫生</t>
  </si>
  <si>
    <t>2100408</t>
  </si>
  <si>
    <t>基本公共卫生服务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</si>
  <si>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</si>
  <si>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</si>
  <si>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</si>
  <si>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</si>
  <si>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</si>
  <si>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</si>
  <si>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</si>
  <si>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</si>
  <si>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</si>
  <si>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</si>
  <si>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</si>
  <si>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</si>
  <si>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</si>
  <si>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</si>
  <si>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</si>
  <si>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</si>
  <si>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</si>
  <si>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</si>
  <si>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</si>
  <si>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</si>
  <si>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</si>
  <si>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</si>
  <si>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</si>
  <si>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</si>
  <si>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</si>
  <si>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</si>
  <si>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</si>
  <si>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</si>
  <si>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</si>
  <si>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</si>
  <si>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</si>
  <si>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</si>
  <si>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</si>
  <si>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</si>
  <si>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</si>
  <si>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</si>
  <si>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</si>
  <si>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</si>
  <si>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</si>
  <si>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</si>
  <si>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</si>
  <si>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</si>
  <si>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</si>
  <si>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</si>
  <si>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</si>
  <si>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</si>
  <si>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</si>
  <si>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</si>
  <si>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</si>
  <si>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</si>
  <si>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</si>
  <si>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</si>
  <si>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</si>
  <si>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</si>
  <si>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</si>
  <si>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</si>
  <si>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</si>
  <si>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</si>
  <si>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</si>
  <si>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</si>
  <si>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备注：寻甸回族彝族自治县柯渡镇中心卫生院2026年无一般公共预算“三公”经费支出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</si>
  <si>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</si>
  <si>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</si>
  <si>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</si>
  <si>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</si>
  <si>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</si>
  <si>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</si>
  <si>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</si>
  <si>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</si>
  <si>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</si>
  <si>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</si>
  <si>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</si>
  <si>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</si>
  <si>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</si>
  <si>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</si>
  <si>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</si>
  <si>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</si>
  <si>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</si>
  <si>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</si>
  <si>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</si>
  <si>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寻甸回族彝族自治县卫生健康局</t>
  </si>
  <si>
    <t>530129210000000004675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</si>
  <si>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</si>
  <si>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</si>
  <si>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</si>
  <si>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</si>
  <si>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</si>
  <si>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</si>
  <si>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</si>
  <si>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530129210000000004676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</si>
  <si>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</si>
  <si>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</si>
  <si>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</si>
  <si>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</si>
  <si>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</si>
  <si>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</si>
  <si>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</si>
  <si>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</si>
  <si>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</si>
  <si>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</si>
  <si>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</si>
  <si>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530129210000000004677</t>
  </si>
  <si>
    <t>30113</t>
  </si>
  <si>
    <t>530129231100001428632</t>
  </si>
  <si>
    <t>事业人员绩效奖励</t>
  </si>
  <si>
    <t>530129261100005139521</t>
  </si>
  <si>
    <t>未在工资统发人员绩效工资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</si>
  <si>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</si>
  <si>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</si>
  <si>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</si>
  <si>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</si>
  <si>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</si>
  <si>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</si>
  <si>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</si>
  <si>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</si>
  <si>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530129261100005122030</t>
  </si>
  <si>
    <t>机关事业单位职工遗属生活补助资金</t>
  </si>
  <si>
    <t>30305</t>
  </si>
  <si>
    <t>生活补助</t>
  </si>
  <si>
    <t>民生类</t>
  </si>
  <si>
    <t>530129251100004407602</t>
  </si>
  <si>
    <t>昆财社【2025】33号寻财社【2025】75号2025年国家基本公共卫生服务项目中央补助资金</t>
  </si>
  <si>
    <t>30201</t>
  </si>
  <si>
    <t>办公费</t>
  </si>
  <si>
    <t>30202</t>
  </si>
  <si>
    <t>印刷费</t>
  </si>
  <si>
    <t>30206</t>
  </si>
  <si>
    <t>电费</t>
  </si>
  <si>
    <t>30218</t>
  </si>
  <si>
    <t>专用材料费</t>
  </si>
  <si>
    <t>30226</t>
  </si>
  <si>
    <t>劳务费</t>
  </si>
  <si>
    <t>530129251100004655613</t>
  </si>
  <si>
    <t>昆财社〔2025〕33号寻卫通〔2025〕51号2025年基本公卫项目中央补助资金</t>
  </si>
  <si>
    <t>事业发展类</t>
  </si>
  <si>
    <t>530129251100004774524</t>
  </si>
  <si>
    <t>2025年12月收入用于信息化建设无形资产购置经费</t>
  </si>
  <si>
    <t>31022</t>
  </si>
  <si>
    <t>无形资产购置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</si>
  <si>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</si>
  <si>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</si>
  <si>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</si>
  <si>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</si>
  <si>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</si>
  <si>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</si>
  <si>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</si>
  <si>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</si>
  <si>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</si>
  <si>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</si>
  <si>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</t>
  </si>
  <si>
    <t>产出指标</t>
  </si>
  <si>
    <t>数量指标</t>
  </si>
  <si>
    <t>遗属补助发放人数</t>
  </si>
  <si>
    <t>=</t>
  </si>
  <si>
    <t>1.0</t>
  </si>
  <si>
    <t>人</t>
  </si>
  <si>
    <t>定量指标</t>
  </si>
  <si>
    <t xml:space="preserve">反映部门（单位）实际发放事业编制人员数量。工资福利包括：事业人员工资、社会保险、住房公积金、职业年金等。 </t>
  </si>
  <si>
    <t>效益指标</t>
  </si>
  <si>
    <t>社会效益</t>
  </si>
  <si>
    <t>部门运转</t>
  </si>
  <si>
    <t>正常运转</t>
  </si>
  <si>
    <t>定性指标</t>
  </si>
  <si>
    <t>反映部门（单位）运转情况。</t>
  </si>
  <si>
    <t>满意度指标</t>
  </si>
  <si>
    <t>服务对象满意度</t>
  </si>
  <si>
    <t>单位人员满意度</t>
  </si>
  <si>
    <t>&gt;=</t>
  </si>
  <si>
    <t>90</t>
  </si>
  <si>
    <t>%</t>
  </si>
  <si>
    <t>反映部门（单位）人员对工资福利发放的满意程度。</t>
  </si>
  <si>
    <t>2026年基本公共卫生服务项目中央补助经费</t>
  </si>
  <si>
    <t>1.免费向城乡居民提供基本公共卫生服务，促进基本公共卫生服务均等化。
2.按照《国家基本公共卫生服务规范（第三版）》为城乡居民建立健康档案，开展健康教育、预防接种等服务，将 0-6 岁儿童、65 岁以上老年人、孕产妇、原发性高血压和2型糖尿病患者、严重精神障碍患者、肺结核患者列为重点人群，提供针对性的健康管理服务。</t>
  </si>
  <si>
    <t>适龄儿童国家免疫规划疫苗接种率</t>
  </si>
  <si>
    <t>根据2026年目标责任及工作计划</t>
  </si>
  <si>
    <t>2024年基本公共卫生服务项目中央补助经费</t>
  </si>
  <si>
    <t>7 岁以下儿童健康管理率</t>
  </si>
  <si>
    <t>85</t>
  </si>
  <si>
    <t>孕产妇系统管理率</t>
  </si>
  <si>
    <t>3 岁以下儿童系统管理率</t>
  </si>
  <si>
    <t>80</t>
  </si>
  <si>
    <t>老年人中医药健康管理率</t>
  </si>
  <si>
    <t>70</t>
  </si>
  <si>
    <t>肺结核患者管理率</t>
  </si>
  <si>
    <t>在册居家严重精神障碍患者健康管理率</t>
  </si>
  <si>
    <t>儿童中医药健康管理率</t>
  </si>
  <si>
    <t>77</t>
  </si>
  <si>
    <t>质量指标</t>
  </si>
  <si>
    <t>居民规范化电子健康档案覆盖率</t>
  </si>
  <si>
    <t>62</t>
  </si>
  <si>
    <t>高血压患者基层规范管理服务率</t>
  </si>
  <si>
    <t>2型糖尿病患者基层规范管理服务率</t>
  </si>
  <si>
    <t>65 岁以上老年人规范健康管理服务率</t>
  </si>
  <si>
    <t>传染病和突发公共卫生时间报告率</t>
  </si>
  <si>
    <t>95</t>
  </si>
  <si>
    <t>居民健康素养水平</t>
  </si>
  <si>
    <t>不断提高</t>
  </si>
  <si>
    <t>年</t>
  </si>
  <si>
    <t>可持续影响</t>
  </si>
  <si>
    <t>基本公共卫生服务水平</t>
  </si>
  <si>
    <t>城乡居民对基本公共卫生服务满意度</t>
  </si>
  <si>
    <t>预算06表</t>
  </si>
  <si>
    <t>政府性基金预算支出预算表</t>
  </si>
  <si>
    <t>单位名称：昆明市发展和改革委员会</t>
  </si>
  <si>
    <t>政府性基金预算支出</t>
  </si>
  <si>
    <t>备注：寻甸回族彝族自治县柯渡镇中心卫生院2026年无政府性基金预算支出。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</si>
  <si>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</si>
  <si>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</si>
  <si>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</si>
  <si>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</si>
  <si>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</si>
  <si>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</si>
  <si>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</si>
  <si>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</si>
  <si>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</si>
  <si>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</si>
  <si>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</si>
  <si>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</si>
  <si>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备注：寻甸回族彝族自治县柯渡镇中心卫生院2026年无部门政府采购预算。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</si>
  <si>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</si>
  <si>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</si>
  <si>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</si>
  <si>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</si>
  <si>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</si>
  <si>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</si>
  <si>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</si>
  <si>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备注：寻甸回族彝族自治县柯渡镇中心卫生院2026年无政府购买服务预算。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</si>
  <si>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</si>
  <si>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</si>
  <si>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</si>
  <si>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</si>
  <si>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</si>
  <si>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</si>
  <si>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</si>
  <si>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</si>
  <si>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</si>
  <si>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</si>
  <si>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</si>
  <si>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</si>
  <si>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</si>
  <si>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</si>
  <si>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</si>
  <si>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</si>
  <si>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</si>
  <si>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</si>
  <si>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</si>
  <si>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</si>
  <si>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</si>
  <si>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</si>
  <si>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</si>
  <si>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备注：寻甸回族彝族自治县柯渡镇中心卫生院2026年无县对下转移支付预算。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</si>
  <si>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</si>
  <si>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</si>
  <si>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</si>
  <si>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</si>
  <si>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</si>
  <si>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</si>
  <si>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</si>
  <si>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</si>
  <si>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</si>
  <si>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备注：寻甸回族彝族自治县柯渡镇中心卫生院2026年无新增资产配置预算。</t>
  </si>
  <si>
    <t>预算11表</t>
  </si>
  <si>
    <t>上级补助</t>
  </si>
  <si>
    <t>备注：寻甸回族彝族自治县柯渡镇中心卫生院2026年无上级转移支付补助项目支出预算。</t>
  </si>
  <si>
    <t>预算12表</t>
  </si>
  <si>
    <t>项目级次</t>
  </si>
  <si>
    <t>114 对个人和家庭的补助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</si>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</sst>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21" applyNumberFormat="0" applyAlignment="0" applyProtection="0">
      <alignment vertical="center"/>
    </xf>
    <xf numFmtId="0" fontId="24" fillId="5" borderId="22" applyNumberFormat="0" applyAlignment="0" applyProtection="0">
      <alignment vertical="center"/>
    </xf>
    <xf numFmtId="0" fontId="25" fillId="5" borderId="21" applyNumberFormat="0" applyAlignment="0" applyProtection="0">
      <alignment vertical="center"/>
    </xf>
    <xf numFmtId="0" fontId="26" fillId="6" borderId="23" applyNumberFormat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204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>
      <alignment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>
      <alignment horizontal="left" vertical="center" wrapText="1"/>
    </xf>
    <xf numFmtId="176" fontId="5" fillId="0" borderId="7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6" xfId="0" applyNumberFormat="1" applyFont="1" applyBorder="1" applyAlignment="1">
      <alignment horizontal="right" vertical="center"/>
    </xf>
    <xf numFmtId="0" fontId="2" fillId="2" borderId="16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>
      <alignment horizontal="left" vertical="center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>
      <alignment horizontal="center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49" fontId="5" fillId="0" borderId="7" xfId="50" applyFont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6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opLeftCell="A11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50"/>
      <c r="B1" s="50"/>
      <c r="C1" s="50"/>
      <c r="D1" s="51" t="s">
        <v>0</v>
      </c>
    </row>
    <row r="2" ht="41.25" customHeight="1" spans="1:4">
      <c r="A2" s="45" t="str">
        <f>"2026"&amp;"年部门财务收支预算总表"</f>
        <v>2026年部门财务收支预算总表</v>
      </c>
    </row>
    <row r="3" ht="17.25" customHeight="1" spans="1:4">
      <c r="A3" s="48" t="str">
        <f>"单位名称："&amp;"寻甸回族彝族自治县柯渡镇中心卫生院"</f>
        <v>单位名称：寻甸回族彝族自治县柯渡镇中心卫生院</v>
      </c>
      <c r="B3" s="169"/>
      <c r="D3" s="143" t="s">
        <v>1</v>
      </c>
    </row>
    <row r="4" ht="23.25" customHeight="1" spans="1:4">
      <c r="A4" s="170" t="s">
        <v>2</v>
      </c>
      <c r="B4" s="171"/>
      <c r="C4" s="170" t="s">
        <v>3</v>
      </c>
      <c r="D4" s="171"/>
    </row>
    <row r="5" ht="24" customHeight="1" spans="1:4">
      <c r="A5" s="170" t="s">
        <v>4</v>
      </c>
      <c r="B5" s="170" t="s">
        <v>5</v>
      </c>
      <c r="C5" s="170" t="s">
        <v>6</v>
      </c>
      <c r="D5" s="170" t="s">
        <v>5</v>
      </c>
    </row>
    <row r="6" ht="17.25" customHeight="1" spans="1:4">
      <c r="A6" s="172" t="s">
        <v>7</v>
      </c>
      <c r="B6" s="84">
        <v>6111926.44</v>
      </c>
      <c r="C6" s="172" t="s">
        <v>8</v>
      </c>
      <c r="D6" s="84"/>
    </row>
    <row r="7" ht="17.25" customHeight="1" spans="1:4">
      <c r="A7" s="172" t="s">
        <v>9</v>
      </c>
      <c r="B7" s="84"/>
      <c r="C7" s="172" t="s">
        <v>10</v>
      </c>
      <c r="D7" s="84"/>
    </row>
    <row r="8" ht="17.25" customHeight="1" spans="1:4">
      <c r="A8" s="172" t="s">
        <v>11</v>
      </c>
      <c r="B8" s="84"/>
      <c r="C8" s="203" t="s">
        <v>12</v>
      </c>
      <c r="D8" s="84"/>
    </row>
    <row r="9" ht="17.25" customHeight="1" spans="1:4">
      <c r="A9" s="172" t="s">
        <v>13</v>
      </c>
      <c r="B9" s="84"/>
      <c r="C9" s="203" t="s">
        <v>14</v>
      </c>
      <c r="D9" s="84"/>
    </row>
    <row r="10" ht="17.25" customHeight="1" spans="1:4">
      <c r="A10" s="172" t="s">
        <v>15</v>
      </c>
      <c r="B10" s="84"/>
      <c r="C10" s="203" t="s">
        <v>16</v>
      </c>
      <c r="D10" s="84"/>
    </row>
    <row r="11" ht="17.25" customHeight="1" spans="1:4">
      <c r="A11" s="172" t="s">
        <v>17</v>
      </c>
      <c r="B11" s="84"/>
      <c r="C11" s="203" t="s">
        <v>18</v>
      </c>
      <c r="D11" s="84"/>
    </row>
    <row r="12" ht="17.25" customHeight="1" spans="1:4">
      <c r="A12" s="172" t="s">
        <v>19</v>
      </c>
      <c r="B12" s="84"/>
      <c r="C12" s="38" t="s">
        <v>20</v>
      </c>
      <c r="D12" s="84"/>
    </row>
    <row r="13" ht="17.25" customHeight="1" spans="1:4">
      <c r="A13" s="172" t="s">
        <v>21</v>
      </c>
      <c r="B13" s="84"/>
      <c r="C13" s="38" t="s">
        <v>22</v>
      </c>
      <c r="D13" s="84">
        <v>727003.97</v>
      </c>
    </row>
    <row r="14" ht="17.25" customHeight="1" spans="1:4">
      <c r="A14" s="172" t="s">
        <v>23</v>
      </c>
      <c r="B14" s="84"/>
      <c r="C14" s="38" t="s">
        <v>24</v>
      </c>
      <c r="D14" s="84">
        <v>5624912.02</v>
      </c>
    </row>
    <row r="15" ht="17.25" customHeight="1" spans="1:4">
      <c r="A15" s="172" t="s">
        <v>25</v>
      </c>
      <c r="B15" s="108"/>
      <c r="C15" s="38" t="s">
        <v>26</v>
      </c>
      <c r="D15" s="84"/>
    </row>
    <row r="16" ht="17.25" customHeight="1" spans="1:4">
      <c r="A16" s="156"/>
      <c r="B16" s="84"/>
      <c r="C16" s="38" t="s">
        <v>27</v>
      </c>
      <c r="D16" s="84"/>
    </row>
    <row r="17" ht="17.25" customHeight="1" spans="1:4">
      <c r="A17" s="173"/>
      <c r="B17" s="84"/>
      <c r="C17" s="38" t="s">
        <v>28</v>
      </c>
      <c r="D17" s="84"/>
    </row>
    <row r="18" ht="17.25" customHeight="1" spans="1:4">
      <c r="A18" s="173"/>
      <c r="B18" s="84"/>
      <c r="C18" s="38" t="s">
        <v>29</v>
      </c>
      <c r="D18" s="84"/>
    </row>
    <row r="19" ht="17.25" customHeight="1" spans="1:4">
      <c r="A19" s="173"/>
      <c r="B19" s="84"/>
      <c r="C19" s="38" t="s">
        <v>30</v>
      </c>
      <c r="D19" s="84"/>
    </row>
    <row r="20" ht="17.25" customHeight="1" spans="1:4">
      <c r="A20" s="173"/>
      <c r="B20" s="84"/>
      <c r="C20" s="38" t="s">
        <v>31</v>
      </c>
      <c r="D20" s="84"/>
    </row>
    <row r="21" ht="17.25" customHeight="1" spans="1:4">
      <c r="A21" s="173"/>
      <c r="B21" s="84"/>
      <c r="C21" s="38" t="s">
        <v>32</v>
      </c>
      <c r="D21" s="84"/>
    </row>
    <row r="22" ht="17.25" customHeight="1" spans="1:4">
      <c r="A22" s="173"/>
      <c r="B22" s="84"/>
      <c r="C22" s="38" t="s">
        <v>33</v>
      </c>
      <c r="D22" s="84"/>
    </row>
    <row r="23" ht="17.25" customHeight="1" spans="1:4">
      <c r="A23" s="173"/>
      <c r="B23" s="84"/>
      <c r="C23" s="38" t="s">
        <v>34</v>
      </c>
      <c r="D23" s="84"/>
    </row>
    <row r="24" ht="17.25" customHeight="1" spans="1:4">
      <c r="A24" s="173"/>
      <c r="B24" s="84"/>
      <c r="C24" s="38" t="s">
        <v>35</v>
      </c>
      <c r="D24" s="84">
        <v>451911.24</v>
      </c>
    </row>
    <row r="25" ht="17.25" customHeight="1" spans="1:4">
      <c r="A25" s="173"/>
      <c r="B25" s="84"/>
      <c r="C25" s="38" t="s">
        <v>36</v>
      </c>
      <c r="D25" s="84"/>
    </row>
    <row r="26" ht="17.25" customHeight="1" spans="1:4">
      <c r="A26" s="173"/>
      <c r="B26" s="84"/>
      <c r="C26" s="156" t="s">
        <v>37</v>
      </c>
      <c r="D26" s="84"/>
    </row>
    <row r="27" ht="17.25" customHeight="1" spans="1:4">
      <c r="A27" s="173"/>
      <c r="B27" s="84"/>
      <c r="C27" s="38" t="s">
        <v>38</v>
      </c>
      <c r="D27" s="84"/>
    </row>
    <row r="28" ht="16.5" customHeight="1" spans="1:4">
      <c r="A28" s="173"/>
      <c r="B28" s="84"/>
      <c r="C28" s="38" t="s">
        <v>39</v>
      </c>
      <c r="D28" s="84"/>
    </row>
    <row r="29" ht="16.5" customHeight="1" spans="1:4">
      <c r="A29" s="173"/>
      <c r="B29" s="84"/>
      <c r="C29" s="156" t="s">
        <v>40</v>
      </c>
      <c r="D29" s="84"/>
    </row>
    <row r="30" ht="17.25" customHeight="1" spans="1:4">
      <c r="A30" s="173"/>
      <c r="B30" s="84"/>
      <c r="C30" s="156" t="s">
        <v>41</v>
      </c>
      <c r="D30" s="84"/>
    </row>
    <row r="31" ht="17.25" customHeight="1" spans="1:4">
      <c r="A31" s="173"/>
      <c r="B31" s="84"/>
      <c r="C31" s="38" t="s">
        <v>42</v>
      </c>
      <c r="D31" s="84"/>
    </row>
    <row r="32" ht="16.5" customHeight="1" spans="1:4">
      <c r="A32" s="173" t="s">
        <v>43</v>
      </c>
      <c r="B32" s="84">
        <v>6111926.44</v>
      </c>
      <c r="C32" s="173" t="s">
        <v>44</v>
      </c>
      <c r="D32" s="84">
        <v>6803827.23</v>
      </c>
    </row>
    <row r="33" ht="16.5" customHeight="1" spans="1:4">
      <c r="A33" s="156" t="s">
        <v>45</v>
      </c>
      <c r="B33" s="84">
        <v>691900.79</v>
      </c>
      <c r="C33" s="156" t="s">
        <v>46</v>
      </c>
      <c r="D33" s="84"/>
    </row>
    <row r="34" ht="16.5" customHeight="1" spans="1:4">
      <c r="A34" s="38" t="s">
        <v>47</v>
      </c>
      <c r="B34" s="108">
        <v>691900.79</v>
      </c>
      <c r="C34" s="38" t="s">
        <v>47</v>
      </c>
      <c r="D34" s="108"/>
    </row>
    <row r="35" ht="16.5" customHeight="1" spans="1:4">
      <c r="A35" s="38" t="s">
        <v>48</v>
      </c>
      <c r="B35" s="108"/>
      <c r="C35" s="38" t="s">
        <v>49</v>
      </c>
      <c r="D35" s="108"/>
    </row>
    <row r="36" ht="16.5" customHeight="1" spans="1:4">
      <c r="A36" s="174" t="s">
        <v>50</v>
      </c>
      <c r="B36" s="84">
        <v>6803827.23</v>
      </c>
      <c r="C36" s="174" t="s">
        <v>51</v>
      </c>
      <c r="D36" s="84">
        <v>6803827.23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D15" sqref="D15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23">
        <v>1</v>
      </c>
      <c r="B1" s="124">
        <v>0</v>
      </c>
      <c r="C1" s="123">
        <v>1</v>
      </c>
      <c r="D1" s="125"/>
      <c r="E1" s="125"/>
      <c r="F1" s="114" t="s">
        <v>320</v>
      </c>
    </row>
    <row r="2" ht="42" customHeight="1" spans="1:6">
      <c r="A2" s="126" t="str">
        <f>"2026"&amp;"年部门政府性基金预算支出预算表"</f>
        <v>2026年部门政府性基金预算支出预算表</v>
      </c>
      <c r="B2" s="126" t="s">
        <v>321</v>
      </c>
      <c r="C2" s="127"/>
      <c r="D2" s="128"/>
      <c r="E2" s="128"/>
      <c r="F2" s="128"/>
    </row>
    <row r="3" ht="13.5" customHeight="1" spans="1:6">
      <c r="A3" s="4" t="str">
        <f>"单位名称："&amp;"寻甸回族彝族自治县柯渡镇中心卫生院"</f>
        <v>单位名称：寻甸回族彝族自治县柯渡镇中心卫生院</v>
      </c>
      <c r="B3" s="4" t="s">
        <v>322</v>
      </c>
      <c r="C3" s="123"/>
      <c r="D3" s="125"/>
      <c r="E3" s="125"/>
      <c r="F3" s="114" t="s">
        <v>1</v>
      </c>
    </row>
    <row r="4" ht="19.5" customHeight="1" spans="1:6">
      <c r="A4" s="129" t="s">
        <v>182</v>
      </c>
      <c r="B4" s="130" t="s">
        <v>72</v>
      </c>
      <c r="C4" s="129" t="s">
        <v>73</v>
      </c>
      <c r="D4" s="10" t="s">
        <v>323</v>
      </c>
      <c r="E4" s="11"/>
      <c r="F4" s="12"/>
    </row>
    <row r="5" ht="18.75" customHeight="1" spans="1:6">
      <c r="A5" s="131"/>
      <c r="B5" s="132"/>
      <c r="C5" s="131"/>
      <c r="D5" s="15" t="s">
        <v>55</v>
      </c>
      <c r="E5" s="10" t="s">
        <v>75</v>
      </c>
      <c r="F5" s="15" t="s">
        <v>76</v>
      </c>
    </row>
    <row r="6" ht="18.75" customHeight="1" spans="1:6">
      <c r="A6" s="71">
        <v>1</v>
      </c>
      <c r="B6" s="133" t="s">
        <v>83</v>
      </c>
      <c r="C6" s="71">
        <v>3</v>
      </c>
      <c r="D6" s="134">
        <v>4</v>
      </c>
      <c r="E6" s="134">
        <v>5</v>
      </c>
      <c r="F6" s="134">
        <v>6</v>
      </c>
    </row>
    <row r="7" ht="21" customHeight="1" spans="1:6">
      <c r="A7" s="35"/>
      <c r="B7" s="35"/>
      <c r="C7" s="35"/>
      <c r="D7" s="84"/>
      <c r="E7" s="84"/>
      <c r="F7" s="84"/>
    </row>
    <row r="8" ht="21" customHeight="1" spans="1:6">
      <c r="A8" s="35"/>
      <c r="B8" s="35"/>
      <c r="C8" s="35"/>
      <c r="D8" s="84"/>
      <c r="E8" s="84"/>
      <c r="F8" s="84"/>
    </row>
    <row r="9" ht="18.75" customHeight="1" spans="1:6">
      <c r="A9" s="135" t="s">
        <v>171</v>
      </c>
      <c r="B9" s="135" t="s">
        <v>171</v>
      </c>
      <c r="C9" s="136" t="s">
        <v>171</v>
      </c>
      <c r="D9" s="84"/>
      <c r="E9" s="84"/>
      <c r="F9" s="84"/>
    </row>
    <row r="10" customHeight="1" spans="1:6">
      <c r="A10" t="s">
        <v>324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1"/>
  <sheetViews>
    <sheetView showZeros="0" workbookViewId="0">
      <selection activeCell="B21" sqref="B2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85"/>
      <c r="C1" s="85"/>
      <c r="R1" s="2"/>
      <c r="S1" s="2" t="s">
        <v>325</v>
      </c>
    </row>
    <row r="2" ht="41.25" customHeight="1" spans="1:19">
      <c r="A2" s="74" t="str">
        <f>"2026"&amp;"年部门政府采购预算表"</f>
        <v>2026年部门政府采购预算表</v>
      </c>
      <c r="B2" s="69"/>
      <c r="C2" s="69"/>
      <c r="D2" s="3"/>
      <c r="E2" s="3"/>
      <c r="F2" s="3"/>
      <c r="G2" s="3"/>
      <c r="H2" s="3"/>
      <c r="I2" s="3"/>
      <c r="J2" s="3"/>
      <c r="K2" s="3"/>
      <c r="L2" s="3"/>
      <c r="M2" s="69"/>
      <c r="N2" s="3"/>
      <c r="O2" s="3"/>
      <c r="P2" s="69"/>
      <c r="Q2" s="3"/>
      <c r="R2" s="69"/>
      <c r="S2" s="69"/>
    </row>
    <row r="3" ht="18.75" customHeight="1" spans="1:19">
      <c r="A3" s="113" t="str">
        <f>"单位名称："&amp;"寻甸回族彝族自治县柯渡镇中心卫生院"</f>
        <v>单位名称：寻甸回族彝族自治县柯渡镇中心卫生院</v>
      </c>
      <c r="B3" s="90"/>
      <c r="C3" s="90"/>
      <c r="D3" s="6"/>
      <c r="E3" s="6"/>
      <c r="F3" s="6"/>
      <c r="G3" s="6"/>
      <c r="H3" s="6"/>
      <c r="I3" s="6"/>
      <c r="J3" s="6"/>
      <c r="K3" s="6"/>
      <c r="L3" s="6"/>
      <c r="R3" s="7"/>
      <c r="S3" s="114" t="s">
        <v>1</v>
      </c>
    </row>
    <row r="4" ht="15.75" customHeight="1" spans="1:19">
      <c r="A4" s="9" t="s">
        <v>181</v>
      </c>
      <c r="B4" s="92" t="s">
        <v>182</v>
      </c>
      <c r="C4" s="92" t="s">
        <v>326</v>
      </c>
      <c r="D4" s="93" t="s">
        <v>327</v>
      </c>
      <c r="E4" s="93" t="s">
        <v>328</v>
      </c>
      <c r="F4" s="93" t="s">
        <v>329</v>
      </c>
      <c r="G4" s="93" t="s">
        <v>330</v>
      </c>
      <c r="H4" s="93" t="s">
        <v>331</v>
      </c>
      <c r="I4" s="94" t="s">
        <v>189</v>
      </c>
      <c r="J4" s="94"/>
      <c r="K4" s="94"/>
      <c r="L4" s="94"/>
      <c r="M4" s="95"/>
      <c r="N4" s="94"/>
      <c r="O4" s="94"/>
      <c r="P4" s="79"/>
      <c r="Q4" s="94"/>
      <c r="R4" s="95"/>
      <c r="S4" s="80"/>
    </row>
    <row r="5" ht="17.25" customHeight="1" spans="1:19">
      <c r="A5" s="14"/>
      <c r="B5" s="96"/>
      <c r="C5" s="96"/>
      <c r="D5" s="97"/>
      <c r="E5" s="97"/>
      <c r="F5" s="97"/>
      <c r="G5" s="97"/>
      <c r="H5" s="97"/>
      <c r="I5" s="97" t="s">
        <v>55</v>
      </c>
      <c r="J5" s="97" t="s">
        <v>58</v>
      </c>
      <c r="K5" s="97" t="s">
        <v>332</v>
      </c>
      <c r="L5" s="97" t="s">
        <v>333</v>
      </c>
      <c r="M5" s="98" t="s">
        <v>334</v>
      </c>
      <c r="N5" s="99" t="s">
        <v>335</v>
      </c>
      <c r="O5" s="99"/>
      <c r="P5" s="100"/>
      <c r="Q5" s="99"/>
      <c r="R5" s="101"/>
      <c r="S5" s="102"/>
    </row>
    <row r="6" ht="54" customHeight="1" spans="1:19">
      <c r="A6" s="17"/>
      <c r="B6" s="102"/>
      <c r="C6" s="102"/>
      <c r="D6" s="103"/>
      <c r="E6" s="103"/>
      <c r="F6" s="103"/>
      <c r="G6" s="103"/>
      <c r="H6" s="103"/>
      <c r="I6" s="103"/>
      <c r="J6" s="103" t="s">
        <v>57</v>
      </c>
      <c r="K6" s="103"/>
      <c r="L6" s="103"/>
      <c r="M6" s="104"/>
      <c r="N6" s="103" t="s">
        <v>57</v>
      </c>
      <c r="O6" s="103" t="s">
        <v>64</v>
      </c>
      <c r="P6" s="102" t="s">
        <v>65</v>
      </c>
      <c r="Q6" s="103" t="s">
        <v>66</v>
      </c>
      <c r="R6" s="104" t="s">
        <v>67</v>
      </c>
      <c r="S6" s="102" t="s">
        <v>68</v>
      </c>
    </row>
    <row r="7" ht="18" customHeight="1" spans="1:19">
      <c r="A7" s="115">
        <v>1</v>
      </c>
      <c r="B7" s="115" t="s">
        <v>83</v>
      </c>
      <c r="C7" s="116">
        <v>3</v>
      </c>
      <c r="D7" s="116">
        <v>4</v>
      </c>
      <c r="E7" s="115">
        <v>5</v>
      </c>
      <c r="F7" s="115">
        <v>6</v>
      </c>
      <c r="G7" s="115">
        <v>7</v>
      </c>
      <c r="H7" s="115">
        <v>8</v>
      </c>
      <c r="I7" s="115">
        <v>9</v>
      </c>
      <c r="J7" s="115">
        <v>10</v>
      </c>
      <c r="K7" s="115">
        <v>11</v>
      </c>
      <c r="L7" s="115">
        <v>12</v>
      </c>
      <c r="M7" s="115">
        <v>13</v>
      </c>
      <c r="N7" s="115">
        <v>14</v>
      </c>
      <c r="O7" s="115">
        <v>15</v>
      </c>
      <c r="P7" s="115">
        <v>16</v>
      </c>
      <c r="Q7" s="115">
        <v>17</v>
      </c>
      <c r="R7" s="115">
        <v>18</v>
      </c>
      <c r="S7" s="115">
        <v>19</v>
      </c>
    </row>
    <row r="8" ht="21" customHeight="1" spans="1:19">
      <c r="A8" s="105"/>
      <c r="B8" s="106"/>
      <c r="C8" s="106"/>
      <c r="D8" s="107"/>
      <c r="E8" s="107"/>
      <c r="F8" s="107"/>
      <c r="G8" s="117"/>
      <c r="H8" s="84"/>
      <c r="I8" s="84"/>
      <c r="J8" s="84"/>
      <c r="K8" s="84"/>
      <c r="L8" s="84"/>
      <c r="M8" s="84"/>
      <c r="N8" s="84"/>
      <c r="O8" s="84"/>
      <c r="P8" s="108"/>
      <c r="Q8" s="108"/>
      <c r="R8" s="84"/>
      <c r="S8" s="84"/>
    </row>
    <row r="9" ht="21" customHeight="1" spans="1:19">
      <c r="A9" s="109" t="s">
        <v>171</v>
      </c>
      <c r="B9" s="110"/>
      <c r="C9" s="110"/>
      <c r="D9" s="111"/>
      <c r="E9" s="111"/>
      <c r="F9" s="111"/>
      <c r="G9" s="118"/>
      <c r="H9" s="84"/>
      <c r="I9" s="84"/>
      <c r="J9" s="84"/>
      <c r="K9" s="84"/>
      <c r="L9" s="84"/>
      <c r="M9" s="84"/>
      <c r="N9" s="84"/>
      <c r="O9" s="84"/>
      <c r="P9" s="108"/>
      <c r="Q9" s="108"/>
      <c r="R9" s="84"/>
      <c r="S9" s="84"/>
    </row>
    <row r="10" ht="21" customHeight="1" spans="1:19">
      <c r="A10" s="119" t="s">
        <v>336</v>
      </c>
      <c r="B10" s="120"/>
      <c r="C10" s="120"/>
      <c r="D10" s="119"/>
      <c r="E10" s="119"/>
      <c r="F10" s="119"/>
      <c r="G10" s="121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</row>
    <row r="11" customHeight="1" spans="1:19">
      <c r="A11" t="s">
        <v>337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selection activeCell="C21" sqref="C2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8"/>
      <c r="B1" s="85"/>
      <c r="C1" s="85"/>
      <c r="D1" s="85"/>
      <c r="E1" s="85"/>
      <c r="F1" s="85"/>
      <c r="G1" s="85"/>
      <c r="H1" s="78"/>
      <c r="I1" s="78"/>
      <c r="J1" s="78"/>
      <c r="K1" s="78"/>
      <c r="L1" s="78"/>
      <c r="M1" s="78"/>
      <c r="N1" s="86"/>
      <c r="O1" s="78"/>
      <c r="P1" s="78"/>
      <c r="Q1" s="85"/>
      <c r="R1" s="78"/>
      <c r="S1" s="87"/>
      <c r="T1" s="87" t="s">
        <v>338</v>
      </c>
    </row>
    <row r="2" ht="41.25" customHeight="1" spans="1:20">
      <c r="A2" s="74" t="str">
        <f>"2026"&amp;"年部门政府购买服务预算表"</f>
        <v>2026年部门政府购买服务预算表</v>
      </c>
      <c r="B2" s="69"/>
      <c r="C2" s="69"/>
      <c r="D2" s="69"/>
      <c r="E2" s="69"/>
      <c r="F2" s="69"/>
      <c r="G2" s="69"/>
      <c r="H2" s="88"/>
      <c r="I2" s="88"/>
      <c r="J2" s="88"/>
      <c r="K2" s="88"/>
      <c r="L2" s="88"/>
      <c r="M2" s="88"/>
      <c r="N2" s="89"/>
      <c r="O2" s="88"/>
      <c r="P2" s="88"/>
      <c r="Q2" s="69"/>
      <c r="R2" s="88"/>
      <c r="S2" s="89"/>
      <c r="T2" s="69"/>
    </row>
    <row r="3" ht="22.5" customHeight="1" spans="1:20">
      <c r="A3" s="75" t="str">
        <f>"单位名称："&amp;"寻甸回族彝族自治县柯渡镇中心卫生院"</f>
        <v>单位名称：寻甸回族彝族自治县柯渡镇中心卫生院</v>
      </c>
      <c r="B3" s="90"/>
      <c r="C3" s="90"/>
      <c r="D3" s="90"/>
      <c r="E3" s="90"/>
      <c r="F3" s="90"/>
      <c r="G3" s="90"/>
      <c r="H3" s="76"/>
      <c r="I3" s="76"/>
      <c r="J3" s="76"/>
      <c r="K3" s="76"/>
      <c r="L3" s="76"/>
      <c r="M3" s="76"/>
      <c r="N3" s="86"/>
      <c r="O3" s="78"/>
      <c r="P3" s="78"/>
      <c r="Q3" s="85"/>
      <c r="R3" s="78"/>
      <c r="S3" s="91"/>
      <c r="T3" s="87" t="s">
        <v>1</v>
      </c>
    </row>
    <row r="4" ht="24" customHeight="1" spans="1:20">
      <c r="A4" s="9" t="s">
        <v>181</v>
      </c>
      <c r="B4" s="92" t="s">
        <v>182</v>
      </c>
      <c r="C4" s="92" t="s">
        <v>326</v>
      </c>
      <c r="D4" s="92" t="s">
        <v>339</v>
      </c>
      <c r="E4" s="92" t="s">
        <v>340</v>
      </c>
      <c r="F4" s="92" t="s">
        <v>341</v>
      </c>
      <c r="G4" s="92" t="s">
        <v>342</v>
      </c>
      <c r="H4" s="93" t="s">
        <v>343</v>
      </c>
      <c r="I4" s="93" t="s">
        <v>344</v>
      </c>
      <c r="J4" s="94" t="s">
        <v>189</v>
      </c>
      <c r="K4" s="94"/>
      <c r="L4" s="94"/>
      <c r="M4" s="94"/>
      <c r="N4" s="95"/>
      <c r="O4" s="94"/>
      <c r="P4" s="94"/>
      <c r="Q4" s="79"/>
      <c r="R4" s="94"/>
      <c r="S4" s="95"/>
      <c r="T4" s="80"/>
    </row>
    <row r="5" ht="24" customHeight="1" spans="1:20">
      <c r="A5" s="14"/>
      <c r="B5" s="96"/>
      <c r="C5" s="96"/>
      <c r="D5" s="96"/>
      <c r="E5" s="96"/>
      <c r="F5" s="96"/>
      <c r="G5" s="96"/>
      <c r="H5" s="97"/>
      <c r="I5" s="97"/>
      <c r="J5" s="97" t="s">
        <v>55</v>
      </c>
      <c r="K5" s="97" t="s">
        <v>58</v>
      </c>
      <c r="L5" s="97" t="s">
        <v>332</v>
      </c>
      <c r="M5" s="97" t="s">
        <v>333</v>
      </c>
      <c r="N5" s="98" t="s">
        <v>334</v>
      </c>
      <c r="O5" s="99" t="s">
        <v>335</v>
      </c>
      <c r="P5" s="99"/>
      <c r="Q5" s="100"/>
      <c r="R5" s="99"/>
      <c r="S5" s="101"/>
      <c r="T5" s="102"/>
    </row>
    <row r="6" ht="54" customHeight="1" spans="1:20">
      <c r="A6" s="17"/>
      <c r="B6" s="102"/>
      <c r="C6" s="102"/>
      <c r="D6" s="102"/>
      <c r="E6" s="102"/>
      <c r="F6" s="102"/>
      <c r="G6" s="102"/>
      <c r="H6" s="103"/>
      <c r="I6" s="103"/>
      <c r="J6" s="103"/>
      <c r="K6" s="103" t="s">
        <v>57</v>
      </c>
      <c r="L6" s="103"/>
      <c r="M6" s="103"/>
      <c r="N6" s="104"/>
      <c r="O6" s="103" t="s">
        <v>57</v>
      </c>
      <c r="P6" s="103" t="s">
        <v>64</v>
      </c>
      <c r="Q6" s="102" t="s">
        <v>65</v>
      </c>
      <c r="R6" s="103" t="s">
        <v>66</v>
      </c>
      <c r="S6" s="104" t="s">
        <v>67</v>
      </c>
      <c r="T6" s="102" t="s">
        <v>68</v>
      </c>
    </row>
    <row r="7" ht="17.25" customHeight="1" spans="1:20">
      <c r="A7" s="18">
        <v>1</v>
      </c>
      <c r="B7" s="102">
        <v>2</v>
      </c>
      <c r="C7" s="18">
        <v>3</v>
      </c>
      <c r="D7" s="18">
        <v>4</v>
      </c>
      <c r="E7" s="102">
        <v>5</v>
      </c>
      <c r="F7" s="18">
        <v>6</v>
      </c>
      <c r="G7" s="18">
        <v>7</v>
      </c>
      <c r="H7" s="102">
        <v>8</v>
      </c>
      <c r="I7" s="18">
        <v>9</v>
      </c>
      <c r="J7" s="18">
        <v>10</v>
      </c>
      <c r="K7" s="102">
        <v>11</v>
      </c>
      <c r="L7" s="18">
        <v>12</v>
      </c>
      <c r="M7" s="18">
        <v>13</v>
      </c>
      <c r="N7" s="102">
        <v>14</v>
      </c>
      <c r="O7" s="18">
        <v>15</v>
      </c>
      <c r="P7" s="18">
        <v>16</v>
      </c>
      <c r="Q7" s="102">
        <v>17</v>
      </c>
      <c r="R7" s="18">
        <v>18</v>
      </c>
      <c r="S7" s="18">
        <v>19</v>
      </c>
      <c r="T7" s="18">
        <v>20</v>
      </c>
    </row>
    <row r="8" ht="21" customHeight="1" spans="1:20">
      <c r="A8" s="105"/>
      <c r="B8" s="106"/>
      <c r="C8" s="106"/>
      <c r="D8" s="106"/>
      <c r="E8" s="106"/>
      <c r="F8" s="106"/>
      <c r="G8" s="106"/>
      <c r="H8" s="107"/>
      <c r="I8" s="107"/>
      <c r="J8" s="84"/>
      <c r="K8" s="84"/>
      <c r="L8" s="84"/>
      <c r="M8" s="84"/>
      <c r="N8" s="84"/>
      <c r="O8" s="84"/>
      <c r="P8" s="84"/>
      <c r="Q8" s="108"/>
      <c r="R8" s="108"/>
      <c r="S8" s="84"/>
      <c r="T8" s="84"/>
    </row>
    <row r="9" ht="21" customHeight="1" spans="1:20">
      <c r="A9" s="109" t="s">
        <v>171</v>
      </c>
      <c r="B9" s="110"/>
      <c r="C9" s="110"/>
      <c r="D9" s="110"/>
      <c r="E9" s="110"/>
      <c r="F9" s="110"/>
      <c r="G9" s="110"/>
      <c r="H9" s="111"/>
      <c r="I9" s="112"/>
      <c r="J9" s="84"/>
      <c r="K9" s="84"/>
      <c r="L9" s="84"/>
      <c r="M9" s="84"/>
      <c r="N9" s="84"/>
      <c r="O9" s="84"/>
      <c r="P9" s="84"/>
      <c r="Q9" s="108"/>
      <c r="R9" s="108"/>
      <c r="S9" s="84"/>
      <c r="T9" s="84"/>
    </row>
    <row r="10" customHeight="1" spans="1:20">
      <c r="A10" t="s">
        <v>345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9"/>
  <sheetViews>
    <sheetView showZeros="0" workbookViewId="0">
      <selection activeCell="D16" sqref="D16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ht="17.25" customHeight="1" spans="1:24">
      <c r="D1" s="73"/>
      <c r="W1" s="2"/>
      <c r="X1" s="2" t="s">
        <v>346</v>
      </c>
    </row>
    <row r="2" ht="41.25" customHeight="1" spans="1:24">
      <c r="A2" s="74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9"/>
      <c r="X2" s="69"/>
    </row>
    <row r="3" ht="18" customHeight="1" spans="1:24">
      <c r="A3" s="75" t="str">
        <f>"单位名称："&amp;"寻甸回族彝族自治县柯渡镇中心卫生院"</f>
        <v>单位名称：寻甸回族彝族自治县柯渡镇中心卫生院</v>
      </c>
      <c r="B3" s="76"/>
      <c r="C3" s="76"/>
      <c r="D3" s="77"/>
      <c r="E3" s="78"/>
      <c r="F3" s="78"/>
      <c r="G3" s="78"/>
      <c r="H3" s="78"/>
      <c r="I3" s="78"/>
      <c r="W3" s="7"/>
      <c r="X3" s="7" t="s">
        <v>1</v>
      </c>
    </row>
    <row r="4" ht="19.5" customHeight="1" spans="1:24">
      <c r="A4" s="31" t="s">
        <v>347</v>
      </c>
      <c r="B4" s="10" t="s">
        <v>189</v>
      </c>
      <c r="C4" s="11"/>
      <c r="D4" s="11"/>
      <c r="E4" s="10" t="s">
        <v>348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9"/>
      <c r="X4" s="80"/>
    </row>
    <row r="5" ht="40.5" customHeight="1" spans="1:24">
      <c r="A5" s="18"/>
      <c r="B5" s="32" t="s">
        <v>55</v>
      </c>
      <c r="C5" s="9" t="s">
        <v>58</v>
      </c>
      <c r="D5" s="81" t="s">
        <v>332</v>
      </c>
      <c r="E5" s="53" t="s">
        <v>349</v>
      </c>
      <c r="F5" s="53" t="s">
        <v>350</v>
      </c>
      <c r="G5" s="53" t="s">
        <v>351</v>
      </c>
      <c r="H5" s="53" t="s">
        <v>352</v>
      </c>
      <c r="I5" s="53" t="s">
        <v>353</v>
      </c>
      <c r="J5" s="53" t="s">
        <v>354</v>
      </c>
      <c r="K5" s="53" t="s">
        <v>355</v>
      </c>
      <c r="L5" s="53" t="s">
        <v>356</v>
      </c>
      <c r="M5" s="53" t="s">
        <v>357</v>
      </c>
      <c r="N5" s="53" t="s">
        <v>358</v>
      </c>
      <c r="O5" s="53" t="s">
        <v>359</v>
      </c>
      <c r="P5" s="53" t="s">
        <v>360</v>
      </c>
      <c r="Q5" s="53" t="s">
        <v>361</v>
      </c>
      <c r="R5" s="53" t="s">
        <v>362</v>
      </c>
      <c r="S5" s="53" t="s">
        <v>363</v>
      </c>
      <c r="T5" s="53" t="s">
        <v>364</v>
      </c>
      <c r="U5" s="53" t="s">
        <v>365</v>
      </c>
      <c r="V5" s="53" t="s">
        <v>366</v>
      </c>
      <c r="W5" s="53" t="s">
        <v>367</v>
      </c>
      <c r="X5" s="82" t="s">
        <v>368</v>
      </c>
    </row>
    <row r="6" ht="19.5" customHeight="1" spans="1:24">
      <c r="A6" s="19">
        <v>1</v>
      </c>
      <c r="B6" s="19">
        <v>2</v>
      </c>
      <c r="C6" s="19">
        <v>3</v>
      </c>
      <c r="D6" s="83">
        <v>4</v>
      </c>
      <c r="E6" s="33">
        <v>5</v>
      </c>
      <c r="F6" s="19">
        <v>6</v>
      </c>
      <c r="G6" s="19">
        <v>7</v>
      </c>
      <c r="H6" s="83">
        <v>8</v>
      </c>
      <c r="I6" s="19">
        <v>9</v>
      </c>
      <c r="J6" s="19">
        <v>10</v>
      </c>
      <c r="K6" s="19">
        <v>11</v>
      </c>
      <c r="L6" s="83">
        <v>12</v>
      </c>
      <c r="M6" s="19">
        <v>13</v>
      </c>
      <c r="N6" s="19">
        <v>14</v>
      </c>
      <c r="O6" s="19">
        <v>15</v>
      </c>
      <c r="P6" s="83">
        <v>16</v>
      </c>
      <c r="Q6" s="19">
        <v>17</v>
      </c>
      <c r="R6" s="19">
        <v>18</v>
      </c>
      <c r="S6" s="19">
        <v>19</v>
      </c>
      <c r="T6" s="83">
        <v>20</v>
      </c>
      <c r="U6" s="83">
        <v>21</v>
      </c>
      <c r="V6" s="83">
        <v>22</v>
      </c>
      <c r="W6" s="33">
        <v>23</v>
      </c>
      <c r="X6" s="33">
        <v>24</v>
      </c>
    </row>
    <row r="7" ht="19.5" customHeight="1" spans="1:24">
      <c r="A7" s="34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</row>
    <row r="8" ht="19.5" customHeight="1" spans="1:24">
      <c r="A8" s="27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</row>
    <row r="9" customHeight="1" spans="1:24">
      <c r="A9" t="s">
        <v>369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C19" sqref="C19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370</v>
      </c>
    </row>
    <row r="2" ht="41.25" customHeight="1" spans="1:10">
      <c r="A2" s="68" t="str">
        <f>"2026"&amp;"年对下转移支付绩效目标表"</f>
        <v>2026年对下转移支付绩效目标表</v>
      </c>
      <c r="B2" s="3"/>
      <c r="C2" s="3"/>
      <c r="D2" s="3"/>
      <c r="E2" s="3"/>
      <c r="F2" s="69"/>
      <c r="G2" s="3"/>
      <c r="H2" s="69"/>
      <c r="I2" s="69"/>
      <c r="J2" s="3"/>
    </row>
    <row r="3" ht="17.25" customHeight="1" spans="1:10">
      <c r="A3" s="4" t="str">
        <f>"单位名称："&amp;"寻甸回族彝族自治县柯渡镇中心卫生院"</f>
        <v>单位名称：寻甸回族彝族自治县柯渡镇中心卫生院</v>
      </c>
    </row>
    <row r="4" ht="44.25" customHeight="1" spans="1:10">
      <c r="A4" s="70" t="s">
        <v>347</v>
      </c>
      <c r="B4" s="70" t="s">
        <v>259</v>
      </c>
      <c r="C4" s="70" t="s">
        <v>260</v>
      </c>
      <c r="D4" s="70" t="s">
        <v>261</v>
      </c>
      <c r="E4" s="70" t="s">
        <v>262</v>
      </c>
      <c r="F4" s="71" t="s">
        <v>263</v>
      </c>
      <c r="G4" s="70" t="s">
        <v>264</v>
      </c>
      <c r="H4" s="71" t="s">
        <v>265</v>
      </c>
      <c r="I4" s="71" t="s">
        <v>266</v>
      </c>
      <c r="J4" s="70" t="s">
        <v>267</v>
      </c>
    </row>
    <row r="5" ht="14.25" customHeight="1" spans="1:10">
      <c r="A5" s="70">
        <v>1</v>
      </c>
      <c r="B5" s="70">
        <v>2</v>
      </c>
      <c r="C5" s="70">
        <v>3</v>
      </c>
      <c r="D5" s="70">
        <v>4</v>
      </c>
      <c r="E5" s="70">
        <v>5</v>
      </c>
      <c r="F5" s="71">
        <v>6</v>
      </c>
      <c r="G5" s="70">
        <v>7</v>
      </c>
      <c r="H5" s="71">
        <v>8</v>
      </c>
      <c r="I5" s="71">
        <v>9</v>
      </c>
      <c r="J5" s="70">
        <v>10</v>
      </c>
    </row>
    <row r="6" ht="42" customHeight="1" spans="1:10">
      <c r="A6" s="34"/>
      <c r="B6" s="27"/>
      <c r="C6" s="27"/>
      <c r="D6" s="27"/>
      <c r="E6" s="59"/>
      <c r="F6" s="72"/>
      <c r="G6" s="59"/>
      <c r="H6" s="72"/>
      <c r="I6" s="72"/>
      <c r="J6" s="59"/>
    </row>
    <row r="7" ht="42" customHeight="1" spans="1:10">
      <c r="A7" s="34"/>
      <c r="B7" s="35"/>
      <c r="C7" s="35"/>
      <c r="D7" s="35"/>
      <c r="E7" s="34"/>
      <c r="F7" s="35"/>
      <c r="G7" s="34"/>
      <c r="H7" s="35"/>
      <c r="I7" s="35"/>
      <c r="J7" s="34"/>
    </row>
    <row r="8" customHeight="1" spans="1:10">
      <c r="A8" t="s">
        <v>369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workbookViewId="0">
      <selection activeCell="A10" sqref="A10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42" t="s">
        <v>371</v>
      </c>
      <c r="B1" s="43"/>
      <c r="C1" s="43"/>
      <c r="D1" s="44"/>
      <c r="E1" s="44"/>
      <c r="F1" s="44"/>
      <c r="G1" s="43"/>
      <c r="H1" s="43"/>
      <c r="I1" s="44"/>
    </row>
    <row r="2" ht="41.25" customHeight="1" spans="1:9">
      <c r="A2" s="45" t="str">
        <f>"2026"&amp;"年新增资产配置预算表"</f>
        <v>2026年新增资产配置预算表</v>
      </c>
      <c r="B2" s="46"/>
      <c r="C2" s="46"/>
      <c r="D2" s="47"/>
      <c r="E2" s="47"/>
      <c r="F2" s="47"/>
      <c r="G2" s="46"/>
      <c r="H2" s="46"/>
      <c r="I2" s="47"/>
    </row>
    <row r="3" customHeight="1" spans="1:9">
      <c r="A3" s="48" t="str">
        <f>"单位名称："&amp;"寻甸回族彝族自治县柯渡镇中心卫生院"</f>
        <v>单位名称：寻甸回族彝族自治县柯渡镇中心卫生院</v>
      </c>
      <c r="B3" s="49"/>
      <c r="C3" s="49"/>
      <c r="D3" s="50"/>
      <c r="F3" s="47"/>
      <c r="G3" s="46"/>
      <c r="H3" s="46"/>
      <c r="I3" s="51" t="s">
        <v>1</v>
      </c>
    </row>
    <row r="4" ht="28.5" customHeight="1" spans="1:9">
      <c r="A4" s="52" t="s">
        <v>181</v>
      </c>
      <c r="B4" s="53" t="s">
        <v>182</v>
      </c>
      <c r="C4" s="54" t="s">
        <v>372</v>
      </c>
      <c r="D4" s="52" t="s">
        <v>373</v>
      </c>
      <c r="E4" s="52" t="s">
        <v>374</v>
      </c>
      <c r="F4" s="52" t="s">
        <v>375</v>
      </c>
      <c r="G4" s="53" t="s">
        <v>376</v>
      </c>
      <c r="H4" s="33"/>
      <c r="I4" s="52"/>
    </row>
    <row r="5" ht="21" customHeight="1" spans="1:9">
      <c r="A5" s="54"/>
      <c r="B5" s="55"/>
      <c r="C5" s="55"/>
      <c r="D5" s="56"/>
      <c r="E5" s="55"/>
      <c r="F5" s="55"/>
      <c r="G5" s="53" t="s">
        <v>330</v>
      </c>
      <c r="H5" s="53" t="s">
        <v>377</v>
      </c>
      <c r="I5" s="53" t="s">
        <v>378</v>
      </c>
    </row>
    <row r="6" ht="17.25" customHeight="1" spans="1:9">
      <c r="A6" s="57" t="s">
        <v>82</v>
      </c>
      <c r="B6" s="58" t="s">
        <v>83</v>
      </c>
      <c r="C6" s="57" t="s">
        <v>84</v>
      </c>
      <c r="D6" s="59" t="s">
        <v>85</v>
      </c>
      <c r="E6" s="57" t="s">
        <v>86</v>
      </c>
      <c r="F6" s="58" t="s">
        <v>87</v>
      </c>
      <c r="G6" s="60" t="s">
        <v>88</v>
      </c>
      <c r="H6" s="59" t="s">
        <v>89</v>
      </c>
      <c r="I6" s="59">
        <v>9</v>
      </c>
    </row>
    <row r="7" ht="19.5" customHeight="1" spans="1:9">
      <c r="A7" s="61"/>
      <c r="B7" s="38"/>
      <c r="C7" s="38"/>
      <c r="D7" s="34"/>
      <c r="E7" s="35"/>
      <c r="F7" s="60"/>
      <c r="G7" s="62"/>
      <c r="H7" s="63"/>
      <c r="I7" s="63"/>
    </row>
    <row r="8" ht="19.5" customHeight="1" spans="1:9">
      <c r="A8" s="64" t="s">
        <v>55</v>
      </c>
      <c r="B8" s="65"/>
      <c r="C8" s="65"/>
      <c r="D8" s="66"/>
      <c r="E8" s="67"/>
      <c r="F8" s="67"/>
      <c r="G8" s="62"/>
      <c r="H8" s="63"/>
      <c r="I8" s="63"/>
    </row>
    <row r="9" customHeight="1" spans="1:9">
      <c r="A9" t="s">
        <v>379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C22" sqref="C22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380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"单位名称："&amp;"寻甸回族彝族自治县柯渡镇中心卫生院"</f>
        <v>单位名称：寻甸回族彝族自治县柯渡镇中心卫生院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227</v>
      </c>
      <c r="B4" s="8" t="s">
        <v>184</v>
      </c>
      <c r="C4" s="8" t="s">
        <v>228</v>
      </c>
      <c r="D4" s="9" t="s">
        <v>185</v>
      </c>
      <c r="E4" s="9" t="s">
        <v>186</v>
      </c>
      <c r="F4" s="9" t="s">
        <v>229</v>
      </c>
      <c r="G4" s="9" t="s">
        <v>230</v>
      </c>
      <c r="H4" s="31" t="s">
        <v>55</v>
      </c>
      <c r="I4" s="10" t="s">
        <v>381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32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3">
        <v>10</v>
      </c>
      <c r="K7" s="33">
        <v>11</v>
      </c>
    </row>
    <row r="8" ht="18.75" customHeight="1" spans="1:11">
      <c r="A8" s="34"/>
      <c r="B8" s="35"/>
      <c r="C8" s="34"/>
      <c r="D8" s="34"/>
      <c r="E8" s="34"/>
      <c r="F8" s="34"/>
      <c r="G8" s="34"/>
      <c r="H8" s="36"/>
      <c r="I8" s="37"/>
      <c r="J8" s="37"/>
      <c r="K8" s="36"/>
    </row>
    <row r="9" ht="18.75" customHeight="1" spans="1:11">
      <c r="A9" s="38"/>
      <c r="B9" s="35"/>
      <c r="C9" s="35"/>
      <c r="D9" s="35"/>
      <c r="E9" s="35"/>
      <c r="F9" s="35"/>
      <c r="G9" s="35"/>
      <c r="H9" s="23"/>
      <c r="I9" s="23"/>
      <c r="J9" s="23"/>
      <c r="K9" s="36"/>
    </row>
    <row r="10" ht="18.75" customHeight="1" spans="1:11">
      <c r="A10" s="39" t="s">
        <v>171</v>
      </c>
      <c r="B10" s="40"/>
      <c r="C10" s="40"/>
      <c r="D10" s="40"/>
      <c r="E10" s="40"/>
      <c r="F10" s="40"/>
      <c r="G10" s="41"/>
      <c r="H10" s="23"/>
      <c r="I10" s="23"/>
      <c r="J10" s="23"/>
      <c r="K10" s="36"/>
    </row>
    <row r="11" customHeight="1" spans="1:11">
      <c r="A11" t="s">
        <v>382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7"/>
  <sheetViews>
    <sheetView showZeros="0" workbookViewId="0">
      <selection activeCell="E20" sqref="E20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383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"单位名称："&amp;"寻甸回族彝族自治县柯渡镇中心卫生院"</f>
        <v>单位名称：寻甸回族彝族自治县柯渡镇中心卫生院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228</v>
      </c>
      <c r="B4" s="8" t="s">
        <v>227</v>
      </c>
      <c r="C4" s="8" t="s">
        <v>184</v>
      </c>
      <c r="D4" s="9" t="s">
        <v>384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2"/>
      <c r="E8" s="23"/>
      <c r="F8" s="23"/>
      <c r="G8" s="23"/>
    </row>
    <row r="9" ht="39" customHeight="1" spans="1:7">
      <c r="A9" s="20"/>
      <c r="B9" s="24" t="s">
        <v>385</v>
      </c>
      <c r="C9" s="24" t="s">
        <v>235</v>
      </c>
      <c r="D9" s="25" t="s">
        <v>386</v>
      </c>
      <c r="E9" s="23">
        <v>5784</v>
      </c>
      <c r="F9" s="23"/>
      <c r="G9" s="23"/>
    </row>
    <row r="10" ht="39" customHeight="1" spans="1:7">
      <c r="A10" s="26"/>
      <c r="B10" s="27" t="s">
        <v>238</v>
      </c>
      <c r="C10" s="27" t="s">
        <v>240</v>
      </c>
      <c r="D10" s="25" t="s">
        <v>386</v>
      </c>
      <c r="E10" s="23">
        <v>13200</v>
      </c>
      <c r="F10" s="23"/>
      <c r="G10" s="23"/>
    </row>
    <row r="11" ht="39" customHeight="1" spans="1:7">
      <c r="A11" s="26"/>
      <c r="B11" s="27" t="s">
        <v>238</v>
      </c>
      <c r="C11" s="27" t="s">
        <v>240</v>
      </c>
      <c r="D11" s="25" t="s">
        <v>386</v>
      </c>
      <c r="E11" s="23">
        <v>25092.5</v>
      </c>
      <c r="F11" s="23"/>
      <c r="G11" s="23"/>
    </row>
    <row r="12" ht="39" customHeight="1" spans="1:7">
      <c r="A12" s="26"/>
      <c r="B12" s="27" t="s">
        <v>238</v>
      </c>
      <c r="C12" s="27" t="s">
        <v>240</v>
      </c>
      <c r="D12" s="25" t="s">
        <v>386</v>
      </c>
      <c r="E12" s="23">
        <v>949.2</v>
      </c>
      <c r="F12" s="23"/>
      <c r="G12" s="23"/>
    </row>
    <row r="13" ht="39" customHeight="1" spans="1:7">
      <c r="A13" s="26"/>
      <c r="B13" s="27" t="s">
        <v>238</v>
      </c>
      <c r="C13" s="27" t="s">
        <v>240</v>
      </c>
      <c r="D13" s="25" t="s">
        <v>386</v>
      </c>
      <c r="E13" s="23">
        <v>82889.88</v>
      </c>
      <c r="F13" s="23"/>
      <c r="G13" s="23"/>
    </row>
    <row r="14" ht="39" customHeight="1" spans="1:7">
      <c r="A14" s="26"/>
      <c r="B14" s="27" t="s">
        <v>238</v>
      </c>
      <c r="C14" s="27" t="s">
        <v>240</v>
      </c>
      <c r="D14" s="25" t="s">
        <v>386</v>
      </c>
      <c r="E14" s="23">
        <v>317531.89</v>
      </c>
      <c r="F14" s="23"/>
      <c r="G14" s="23"/>
    </row>
    <row r="15" ht="39" customHeight="1" spans="1:7">
      <c r="A15" s="26"/>
      <c r="B15" s="27" t="s">
        <v>238</v>
      </c>
      <c r="C15" s="27" t="s">
        <v>252</v>
      </c>
      <c r="D15" s="25" t="s">
        <v>386</v>
      </c>
      <c r="E15" s="23">
        <v>100000</v>
      </c>
      <c r="F15" s="23"/>
      <c r="G15" s="23"/>
    </row>
    <row r="16" ht="39" customHeight="1" spans="1:7">
      <c r="A16" s="26"/>
      <c r="B16" s="27" t="s">
        <v>238</v>
      </c>
      <c r="C16" s="27" t="s">
        <v>252</v>
      </c>
      <c r="D16" s="25" t="s">
        <v>386</v>
      </c>
      <c r="E16" s="23">
        <v>152237.32</v>
      </c>
      <c r="F16" s="23"/>
      <c r="G16" s="23"/>
    </row>
    <row r="17" ht="18.75" customHeight="1" spans="1:7">
      <c r="A17" s="28" t="s">
        <v>55</v>
      </c>
      <c r="B17" s="29" t="s">
        <v>387</v>
      </c>
      <c r="C17" s="29"/>
      <c r="D17" s="30"/>
      <c r="E17" s="23">
        <f>SUM(E9:E16)</f>
        <v>697684.79</v>
      </c>
      <c r="F17" s="23"/>
      <c r="G17" s="23"/>
    </row>
  </sheetData>
  <mergeCells count="11">
    <mergeCell ref="A2:G2"/>
    <mergeCell ref="A3:D3"/>
    <mergeCell ref="E4:G4"/>
    <mergeCell ref="A17:D17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tabSelected="1" workbookViewId="0">
      <selection activeCell="B32" sqref="B32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51" t="s">
        <v>52</v>
      </c>
    </row>
    <row r="2" ht="41.25" customHeight="1" spans="1:19">
      <c r="A2" s="45" t="str">
        <f>"2026"&amp;"年部门收入预算表"</f>
        <v>2026年部门收入预算表</v>
      </c>
    </row>
    <row r="3" ht="17.25" customHeight="1" spans="1:19">
      <c r="A3" s="48" t="str">
        <f>"单位名称："&amp;"寻甸回族彝族自治县柯渡镇中心卫生院"</f>
        <v>单位名称：寻甸回族彝族自治县柯渡镇中心卫生院</v>
      </c>
      <c r="S3" s="50" t="s">
        <v>1</v>
      </c>
    </row>
    <row r="4" ht="21.75" customHeight="1" spans="1:19">
      <c r="A4" s="190" t="s">
        <v>53</v>
      </c>
      <c r="B4" s="191" t="s">
        <v>54</v>
      </c>
      <c r="C4" s="191" t="s">
        <v>55</v>
      </c>
      <c r="D4" s="192" t="s">
        <v>56</v>
      </c>
      <c r="E4" s="192"/>
      <c r="F4" s="192"/>
      <c r="G4" s="192"/>
      <c r="H4" s="192"/>
      <c r="I4" s="135"/>
      <c r="J4" s="192"/>
      <c r="K4" s="192"/>
      <c r="L4" s="192"/>
      <c r="M4" s="192"/>
      <c r="N4" s="193"/>
      <c r="O4" s="192" t="s">
        <v>45</v>
      </c>
      <c r="P4" s="192"/>
      <c r="Q4" s="192"/>
      <c r="R4" s="192"/>
      <c r="S4" s="193"/>
    </row>
    <row r="5" ht="27" customHeight="1" spans="1:19">
      <c r="A5" s="194"/>
      <c r="B5" s="195"/>
      <c r="C5" s="195"/>
      <c r="D5" s="195" t="s">
        <v>57</v>
      </c>
      <c r="E5" s="195" t="s">
        <v>58</v>
      </c>
      <c r="F5" s="195" t="s">
        <v>59</v>
      </c>
      <c r="G5" s="195" t="s">
        <v>60</v>
      </c>
      <c r="H5" s="195" t="s">
        <v>61</v>
      </c>
      <c r="I5" s="196" t="s">
        <v>62</v>
      </c>
      <c r="J5" s="197"/>
      <c r="K5" s="197"/>
      <c r="L5" s="197"/>
      <c r="M5" s="197"/>
      <c r="N5" s="198"/>
      <c r="O5" s="195" t="s">
        <v>57</v>
      </c>
      <c r="P5" s="195" t="s">
        <v>58</v>
      </c>
      <c r="Q5" s="195" t="s">
        <v>59</v>
      </c>
      <c r="R5" s="195" t="s">
        <v>60</v>
      </c>
      <c r="S5" s="195" t="s">
        <v>63</v>
      </c>
    </row>
    <row r="6" ht="30" customHeight="1" spans="1:19">
      <c r="A6" s="199"/>
      <c r="B6" s="112"/>
      <c r="C6" s="118"/>
      <c r="D6" s="118"/>
      <c r="E6" s="118"/>
      <c r="F6" s="118"/>
      <c r="G6" s="118"/>
      <c r="H6" s="118"/>
      <c r="I6" s="72" t="s">
        <v>57</v>
      </c>
      <c r="J6" s="198" t="s">
        <v>64</v>
      </c>
      <c r="K6" s="198" t="s">
        <v>65</v>
      </c>
      <c r="L6" s="198" t="s">
        <v>66</v>
      </c>
      <c r="M6" s="198" t="s">
        <v>67</v>
      </c>
      <c r="N6" s="198" t="s">
        <v>68</v>
      </c>
      <c r="O6" s="200"/>
      <c r="P6" s="200"/>
      <c r="Q6" s="200"/>
      <c r="R6" s="200"/>
      <c r="S6" s="118"/>
    </row>
    <row r="7" ht="15" customHeight="1" spans="1:19">
      <c r="A7" s="201">
        <v>1</v>
      </c>
      <c r="B7" s="201">
        <v>2</v>
      </c>
      <c r="C7" s="201">
        <v>3</v>
      </c>
      <c r="D7" s="201">
        <v>4</v>
      </c>
      <c r="E7" s="201">
        <v>5</v>
      </c>
      <c r="F7" s="201">
        <v>6</v>
      </c>
      <c r="G7" s="201">
        <v>7</v>
      </c>
      <c r="H7" s="201">
        <v>8</v>
      </c>
      <c r="I7" s="72">
        <v>9</v>
      </c>
      <c r="J7" s="201">
        <v>10</v>
      </c>
      <c r="K7" s="201">
        <v>11</v>
      </c>
      <c r="L7" s="201">
        <v>12</v>
      </c>
      <c r="M7" s="201">
        <v>13</v>
      </c>
      <c r="N7" s="201">
        <v>14</v>
      </c>
      <c r="O7" s="201">
        <v>15</v>
      </c>
      <c r="P7" s="201">
        <v>16</v>
      </c>
      <c r="Q7" s="201">
        <v>17</v>
      </c>
      <c r="R7" s="201">
        <v>18</v>
      </c>
      <c r="S7" s="201">
        <v>19</v>
      </c>
    </row>
    <row r="8" ht="18" customHeight="1" spans="1:19">
      <c r="A8" s="35" t="s">
        <v>69</v>
      </c>
      <c r="B8" s="35" t="s">
        <v>70</v>
      </c>
      <c r="C8" s="108">
        <v>6803827.23</v>
      </c>
      <c r="D8" s="84">
        <v>6111926.44</v>
      </c>
      <c r="E8" s="84">
        <v>6111926.44</v>
      </c>
      <c r="F8" s="84"/>
      <c r="G8" s="84"/>
      <c r="H8" s="84"/>
      <c r="I8" s="84"/>
      <c r="J8" s="84"/>
      <c r="K8" s="84"/>
      <c r="L8" s="84"/>
      <c r="M8" s="84"/>
      <c r="N8" s="84"/>
      <c r="O8" s="84">
        <v>691900.79</v>
      </c>
      <c r="P8" s="84">
        <v>691900.79</v>
      </c>
      <c r="Q8" s="84"/>
      <c r="R8" s="84"/>
      <c r="S8" s="84"/>
    </row>
    <row r="9" ht="18" customHeight="1" spans="1:19">
      <c r="A9" s="54" t="s">
        <v>55</v>
      </c>
      <c r="B9" s="202"/>
      <c r="C9" s="84">
        <v>6803827.23</v>
      </c>
      <c r="D9" s="84">
        <v>6111926.44</v>
      </c>
      <c r="E9" s="84">
        <v>6111926.44</v>
      </c>
      <c r="F9" s="84"/>
      <c r="G9" s="84"/>
      <c r="H9" s="84"/>
      <c r="I9" s="84"/>
      <c r="J9" s="84"/>
      <c r="K9" s="84"/>
      <c r="L9" s="84"/>
      <c r="M9" s="84"/>
      <c r="N9" s="84"/>
      <c r="O9" s="84">
        <v>691900.79</v>
      </c>
      <c r="P9" s="84">
        <v>691900.79</v>
      </c>
      <c r="Q9" s="84"/>
      <c r="R9" s="84"/>
      <c r="S9" s="84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50" t="s">
        <v>71</v>
      </c>
    </row>
    <row r="2" ht="41.25" customHeight="1" spans="1:15">
      <c r="A2" s="45" t="str">
        <f>"2026"&amp;"年部门支出预算表"</f>
        <v>2026年部门支出预算表</v>
      </c>
    </row>
    <row r="3" ht="17.25" customHeight="1" spans="1:15">
      <c r="A3" s="48" t="str">
        <f>"单位名称："&amp;"寻甸回族彝族自治县柯渡镇中心卫生院"</f>
        <v>单位名称：寻甸回族彝族自治县柯渡镇中心卫生院</v>
      </c>
      <c r="O3" s="50" t="s">
        <v>1</v>
      </c>
    </row>
    <row r="4" ht="27" customHeight="1" spans="1:15">
      <c r="A4" s="176" t="s">
        <v>72</v>
      </c>
      <c r="B4" s="176" t="s">
        <v>73</v>
      </c>
      <c r="C4" s="176" t="s">
        <v>55</v>
      </c>
      <c r="D4" s="177" t="s">
        <v>58</v>
      </c>
      <c r="E4" s="178"/>
      <c r="F4" s="179"/>
      <c r="G4" s="180" t="s">
        <v>59</v>
      </c>
      <c r="H4" s="180" t="s">
        <v>60</v>
      </c>
      <c r="I4" s="180" t="s">
        <v>74</v>
      </c>
      <c r="J4" s="177" t="s">
        <v>62</v>
      </c>
      <c r="K4" s="178"/>
      <c r="L4" s="178"/>
      <c r="M4" s="178"/>
      <c r="N4" s="181"/>
      <c r="O4" s="182"/>
    </row>
    <row r="5" ht="42" customHeight="1" spans="1:15">
      <c r="A5" s="183"/>
      <c r="B5" s="183"/>
      <c r="C5" s="184"/>
      <c r="D5" s="185" t="s">
        <v>57</v>
      </c>
      <c r="E5" s="185" t="s">
        <v>75</v>
      </c>
      <c r="F5" s="185" t="s">
        <v>76</v>
      </c>
      <c r="G5" s="184"/>
      <c r="H5" s="184"/>
      <c r="I5" s="186"/>
      <c r="J5" s="185" t="s">
        <v>57</v>
      </c>
      <c r="K5" s="170" t="s">
        <v>77</v>
      </c>
      <c r="L5" s="170" t="s">
        <v>78</v>
      </c>
      <c r="M5" s="170" t="s">
        <v>79</v>
      </c>
      <c r="N5" s="170" t="s">
        <v>80</v>
      </c>
      <c r="O5" s="170" t="s">
        <v>81</v>
      </c>
    </row>
    <row r="6" ht="18" customHeight="1" spans="1:15">
      <c r="A6" s="57" t="s">
        <v>82</v>
      </c>
      <c r="B6" s="57" t="s">
        <v>83</v>
      </c>
      <c r="C6" s="57" t="s">
        <v>84</v>
      </c>
      <c r="D6" s="60" t="s">
        <v>85</v>
      </c>
      <c r="E6" s="60" t="s">
        <v>86</v>
      </c>
      <c r="F6" s="60" t="s">
        <v>87</v>
      </c>
      <c r="G6" s="60" t="s">
        <v>88</v>
      </c>
      <c r="H6" s="60" t="s">
        <v>89</v>
      </c>
      <c r="I6" s="60" t="s">
        <v>90</v>
      </c>
      <c r="J6" s="60" t="s">
        <v>91</v>
      </c>
      <c r="K6" s="60" t="s">
        <v>92</v>
      </c>
      <c r="L6" s="60" t="s">
        <v>93</v>
      </c>
      <c r="M6" s="60" t="s">
        <v>94</v>
      </c>
      <c r="N6" s="57" t="s">
        <v>95</v>
      </c>
      <c r="O6" s="60" t="s">
        <v>96</v>
      </c>
    </row>
    <row r="7" ht="21" customHeight="1" spans="1:15">
      <c r="A7" s="61" t="s">
        <v>97</v>
      </c>
      <c r="B7" s="61" t="s">
        <v>98</v>
      </c>
      <c r="C7" s="84">
        <v>727003.97</v>
      </c>
      <c r="D7" s="84">
        <v>727003.97</v>
      </c>
      <c r="E7" s="84">
        <v>721219.97</v>
      </c>
      <c r="F7" s="84">
        <v>5784</v>
      </c>
      <c r="G7" s="84"/>
      <c r="H7" s="84"/>
      <c r="I7" s="84"/>
      <c r="J7" s="84"/>
      <c r="K7" s="84"/>
      <c r="L7" s="84"/>
      <c r="M7" s="84"/>
      <c r="N7" s="84"/>
      <c r="O7" s="84"/>
    </row>
    <row r="8" ht="21" customHeight="1" spans="1:15">
      <c r="A8" s="187" t="s">
        <v>99</v>
      </c>
      <c r="B8" s="187" t="s">
        <v>100</v>
      </c>
      <c r="C8" s="84">
        <v>721219.97</v>
      </c>
      <c r="D8" s="84">
        <v>721219.97</v>
      </c>
      <c r="E8" s="84">
        <v>721219.97</v>
      </c>
      <c r="F8" s="84"/>
      <c r="G8" s="84"/>
      <c r="H8" s="84"/>
      <c r="I8" s="84"/>
      <c r="J8" s="84"/>
      <c r="K8" s="84"/>
      <c r="L8" s="84"/>
      <c r="M8" s="84"/>
      <c r="N8" s="84"/>
      <c r="O8" s="84"/>
    </row>
    <row r="9" ht="21" customHeight="1" spans="1:15">
      <c r="A9" s="188" t="s">
        <v>101</v>
      </c>
      <c r="B9" s="188" t="s">
        <v>102</v>
      </c>
      <c r="C9" s="84">
        <v>602548.32</v>
      </c>
      <c r="D9" s="84">
        <v>602548.32</v>
      </c>
      <c r="E9" s="84">
        <v>602548.32</v>
      </c>
      <c r="F9" s="84"/>
      <c r="G9" s="84"/>
      <c r="H9" s="84"/>
      <c r="I9" s="84"/>
      <c r="J9" s="84"/>
      <c r="K9" s="84"/>
      <c r="L9" s="84"/>
      <c r="M9" s="84"/>
      <c r="N9" s="84"/>
      <c r="O9" s="84"/>
    </row>
    <row r="10" ht="21" customHeight="1" spans="1:15">
      <c r="A10" s="188" t="s">
        <v>103</v>
      </c>
      <c r="B10" s="188" t="s">
        <v>104</v>
      </c>
      <c r="C10" s="84">
        <v>118671.65</v>
      </c>
      <c r="D10" s="84">
        <v>118671.65</v>
      </c>
      <c r="E10" s="84">
        <v>118671.65</v>
      </c>
      <c r="F10" s="84"/>
      <c r="G10" s="84"/>
      <c r="H10" s="84"/>
      <c r="I10" s="84"/>
      <c r="J10" s="84"/>
      <c r="K10" s="84"/>
      <c r="L10" s="84"/>
      <c r="M10" s="84"/>
      <c r="N10" s="84"/>
      <c r="O10" s="84"/>
    </row>
    <row r="11" ht="21" customHeight="1" spans="1:15">
      <c r="A11" s="187" t="s">
        <v>105</v>
      </c>
      <c r="B11" s="187" t="s">
        <v>106</v>
      </c>
      <c r="C11" s="84">
        <v>5784</v>
      </c>
      <c r="D11" s="84">
        <v>5784</v>
      </c>
      <c r="E11" s="84"/>
      <c r="F11" s="84">
        <v>5784</v>
      </c>
      <c r="G11" s="84"/>
      <c r="H11" s="84"/>
      <c r="I11" s="84"/>
      <c r="J11" s="84"/>
      <c r="K11" s="84"/>
      <c r="L11" s="84"/>
      <c r="M11" s="84"/>
      <c r="N11" s="84"/>
      <c r="O11" s="84"/>
    </row>
    <row r="12" ht="21" customHeight="1" spans="1:15">
      <c r="A12" s="188" t="s">
        <v>107</v>
      </c>
      <c r="B12" s="188" t="s">
        <v>108</v>
      </c>
      <c r="C12" s="84">
        <v>5784</v>
      </c>
      <c r="D12" s="84">
        <v>5784</v>
      </c>
      <c r="E12" s="84"/>
      <c r="F12" s="84">
        <v>5784</v>
      </c>
      <c r="G12" s="84"/>
      <c r="H12" s="84"/>
      <c r="I12" s="84"/>
      <c r="J12" s="84"/>
      <c r="K12" s="84"/>
      <c r="L12" s="84"/>
      <c r="M12" s="84"/>
      <c r="N12" s="84"/>
      <c r="O12" s="84"/>
    </row>
    <row r="13" ht="21" customHeight="1" spans="1:15">
      <c r="A13" s="61" t="s">
        <v>109</v>
      </c>
      <c r="B13" s="61" t="s">
        <v>110</v>
      </c>
      <c r="C13" s="84">
        <v>5624912.02</v>
      </c>
      <c r="D13" s="84">
        <v>5624912.02</v>
      </c>
      <c r="E13" s="84">
        <v>4933011.23</v>
      </c>
      <c r="F13" s="84">
        <v>691900.79</v>
      </c>
      <c r="G13" s="84"/>
      <c r="H13" s="84"/>
      <c r="I13" s="84"/>
      <c r="J13" s="84"/>
      <c r="K13" s="84"/>
      <c r="L13" s="84"/>
      <c r="M13" s="84"/>
      <c r="N13" s="84"/>
      <c r="O13" s="84"/>
    </row>
    <row r="14" ht="21" customHeight="1" spans="1:15">
      <c r="A14" s="187" t="s">
        <v>111</v>
      </c>
      <c r="B14" s="187" t="s">
        <v>112</v>
      </c>
      <c r="C14" s="84">
        <v>4386216</v>
      </c>
      <c r="D14" s="84">
        <v>4386216</v>
      </c>
      <c r="E14" s="84">
        <v>4386216</v>
      </c>
      <c r="F14" s="84"/>
      <c r="G14" s="84"/>
      <c r="H14" s="84"/>
      <c r="I14" s="84"/>
      <c r="J14" s="84"/>
      <c r="K14" s="84"/>
      <c r="L14" s="84"/>
      <c r="M14" s="84"/>
      <c r="N14" s="84"/>
      <c r="O14" s="84"/>
    </row>
    <row r="15" ht="21" customHeight="1" spans="1:15">
      <c r="A15" s="188" t="s">
        <v>113</v>
      </c>
      <c r="B15" s="188" t="s">
        <v>114</v>
      </c>
      <c r="C15" s="84">
        <v>4386216</v>
      </c>
      <c r="D15" s="84">
        <v>4386216</v>
      </c>
      <c r="E15" s="84">
        <v>4386216</v>
      </c>
      <c r="F15" s="84"/>
      <c r="G15" s="84"/>
      <c r="H15" s="84"/>
      <c r="I15" s="84"/>
      <c r="J15" s="84"/>
      <c r="K15" s="84"/>
      <c r="L15" s="84"/>
      <c r="M15" s="84"/>
      <c r="N15" s="84"/>
      <c r="O15" s="84"/>
    </row>
    <row r="16" ht="21" customHeight="1" spans="1:15">
      <c r="A16" s="187" t="s">
        <v>115</v>
      </c>
      <c r="B16" s="187" t="s">
        <v>116</v>
      </c>
      <c r="C16" s="84">
        <v>691900.79</v>
      </c>
      <c r="D16" s="84">
        <v>691900.79</v>
      </c>
      <c r="E16" s="84"/>
      <c r="F16" s="84">
        <v>691900.79</v>
      </c>
      <c r="G16" s="84"/>
      <c r="H16" s="84"/>
      <c r="I16" s="84"/>
      <c r="J16" s="84"/>
      <c r="K16" s="84"/>
      <c r="L16" s="84"/>
      <c r="M16" s="84"/>
      <c r="N16" s="84"/>
      <c r="O16" s="84"/>
    </row>
    <row r="17" ht="21" customHeight="1" spans="1:15">
      <c r="A17" s="188" t="s">
        <v>117</v>
      </c>
      <c r="B17" s="188" t="s">
        <v>118</v>
      </c>
      <c r="C17" s="84">
        <v>691900.79</v>
      </c>
      <c r="D17" s="84">
        <v>691900.79</v>
      </c>
      <c r="E17" s="84"/>
      <c r="F17" s="84">
        <v>691900.79</v>
      </c>
      <c r="G17" s="84"/>
      <c r="H17" s="84"/>
      <c r="I17" s="84"/>
      <c r="J17" s="84"/>
      <c r="K17" s="84"/>
      <c r="L17" s="84"/>
      <c r="M17" s="84"/>
      <c r="N17" s="84"/>
      <c r="O17" s="84"/>
    </row>
    <row r="18" ht="21" customHeight="1" spans="1:15">
      <c r="A18" s="187" t="s">
        <v>119</v>
      </c>
      <c r="B18" s="187" t="s">
        <v>120</v>
      </c>
      <c r="C18" s="84">
        <v>546795.23</v>
      </c>
      <c r="D18" s="84">
        <v>546795.23</v>
      </c>
      <c r="E18" s="84">
        <v>546795.23</v>
      </c>
      <c r="F18" s="84"/>
      <c r="G18" s="84"/>
      <c r="H18" s="84"/>
      <c r="I18" s="84"/>
      <c r="J18" s="84"/>
      <c r="K18" s="84"/>
      <c r="L18" s="84"/>
      <c r="M18" s="84"/>
      <c r="N18" s="84"/>
      <c r="O18" s="84"/>
    </row>
    <row r="19" ht="21" customHeight="1" spans="1:15">
      <c r="A19" s="188" t="s">
        <v>121</v>
      </c>
      <c r="B19" s="188" t="s">
        <v>122</v>
      </c>
      <c r="C19" s="84">
        <v>343720.77</v>
      </c>
      <c r="D19" s="84">
        <v>343720.77</v>
      </c>
      <c r="E19" s="84">
        <v>343720.77</v>
      </c>
      <c r="F19" s="84"/>
      <c r="G19" s="84"/>
      <c r="H19" s="84"/>
      <c r="I19" s="84"/>
      <c r="J19" s="84"/>
      <c r="K19" s="84"/>
      <c r="L19" s="84"/>
      <c r="M19" s="84"/>
      <c r="N19" s="84"/>
      <c r="O19" s="84"/>
    </row>
    <row r="20" ht="21" customHeight="1" spans="1:15">
      <c r="A20" s="188" t="s">
        <v>123</v>
      </c>
      <c r="B20" s="188" t="s">
        <v>124</v>
      </c>
      <c r="C20" s="84">
        <v>173596.35</v>
      </c>
      <c r="D20" s="84">
        <v>173596.35</v>
      </c>
      <c r="E20" s="84">
        <v>173596.35</v>
      </c>
      <c r="F20" s="84"/>
      <c r="G20" s="84"/>
      <c r="H20" s="84"/>
      <c r="I20" s="84"/>
      <c r="J20" s="84"/>
      <c r="K20" s="84"/>
      <c r="L20" s="84"/>
      <c r="M20" s="84"/>
      <c r="N20" s="84"/>
      <c r="O20" s="84"/>
    </row>
    <row r="21" ht="21" customHeight="1" spans="1:15">
      <c r="A21" s="188" t="s">
        <v>125</v>
      </c>
      <c r="B21" s="188" t="s">
        <v>126</v>
      </c>
      <c r="C21" s="84">
        <v>29478.11</v>
      </c>
      <c r="D21" s="84">
        <v>29478.11</v>
      </c>
      <c r="E21" s="84">
        <v>29478.11</v>
      </c>
      <c r="F21" s="84"/>
      <c r="G21" s="84"/>
      <c r="H21" s="84"/>
      <c r="I21" s="84"/>
      <c r="J21" s="84"/>
      <c r="K21" s="84"/>
      <c r="L21" s="84"/>
      <c r="M21" s="84"/>
      <c r="N21" s="84"/>
      <c r="O21" s="84"/>
    </row>
    <row r="22" ht="21" customHeight="1" spans="1:15">
      <c r="A22" s="61" t="s">
        <v>127</v>
      </c>
      <c r="B22" s="61" t="s">
        <v>128</v>
      </c>
      <c r="C22" s="84">
        <v>451911.24</v>
      </c>
      <c r="D22" s="84">
        <v>451911.24</v>
      </c>
      <c r="E22" s="84">
        <v>451911.24</v>
      </c>
      <c r="F22" s="84"/>
      <c r="G22" s="84"/>
      <c r="H22" s="84"/>
      <c r="I22" s="84"/>
      <c r="J22" s="84"/>
      <c r="K22" s="84"/>
      <c r="L22" s="84"/>
      <c r="M22" s="84"/>
      <c r="N22" s="84"/>
      <c r="O22" s="84"/>
    </row>
    <row r="23" ht="21" customHeight="1" spans="1:15">
      <c r="A23" s="187" t="s">
        <v>129</v>
      </c>
      <c r="B23" s="187" t="s">
        <v>130</v>
      </c>
      <c r="C23" s="84">
        <v>451911.24</v>
      </c>
      <c r="D23" s="84">
        <v>451911.24</v>
      </c>
      <c r="E23" s="84">
        <v>451911.24</v>
      </c>
      <c r="F23" s="84"/>
      <c r="G23" s="84"/>
      <c r="H23" s="84"/>
      <c r="I23" s="84"/>
      <c r="J23" s="84"/>
      <c r="K23" s="84"/>
      <c r="L23" s="84"/>
      <c r="M23" s="84"/>
      <c r="N23" s="84"/>
      <c r="O23" s="84"/>
    </row>
    <row r="24" ht="21" customHeight="1" spans="1:15">
      <c r="A24" s="188" t="s">
        <v>131</v>
      </c>
      <c r="B24" s="188" t="s">
        <v>132</v>
      </c>
      <c r="C24" s="84">
        <v>451911.24</v>
      </c>
      <c r="D24" s="84">
        <v>451911.24</v>
      </c>
      <c r="E24" s="84">
        <v>451911.24</v>
      </c>
      <c r="F24" s="84"/>
      <c r="G24" s="84"/>
      <c r="H24" s="84"/>
      <c r="I24" s="84"/>
      <c r="J24" s="84"/>
      <c r="K24" s="84"/>
      <c r="L24" s="84"/>
      <c r="M24" s="84"/>
      <c r="N24" s="84"/>
      <c r="O24" s="84"/>
    </row>
    <row r="25" ht="21" customHeight="1" spans="1:15">
      <c r="A25" s="189" t="s">
        <v>55</v>
      </c>
      <c r="B25" s="41"/>
      <c r="C25" s="84">
        <v>6803827.23</v>
      </c>
      <c r="D25" s="84">
        <v>6803827.23</v>
      </c>
      <c r="E25" s="84">
        <v>6106142.44</v>
      </c>
      <c r="F25" s="84">
        <v>697684.79</v>
      </c>
      <c r="G25" s="84"/>
      <c r="H25" s="84"/>
      <c r="I25" s="84"/>
      <c r="J25" s="84"/>
      <c r="K25" s="84"/>
      <c r="L25" s="84"/>
      <c r="M25" s="84"/>
      <c r="N25" s="84"/>
      <c r="O25" s="84"/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topLeftCell="A7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6"/>
      <c r="B1" s="50"/>
      <c r="C1" s="50"/>
      <c r="D1" s="50" t="s">
        <v>133</v>
      </c>
    </row>
    <row r="2" ht="41.25" customHeight="1" spans="1:4">
      <c r="A2" s="45" t="str">
        <f>"2026"&amp;"年部门财政拨款收支预算总表"</f>
        <v>2026年部门财政拨款收支预算总表</v>
      </c>
    </row>
    <row r="3" ht="17.25" customHeight="1" spans="1:4">
      <c r="A3" s="48" t="str">
        <f>"单位名称："&amp;"寻甸回族彝族自治县柯渡镇中心卫生院"</f>
        <v>单位名称：寻甸回族彝族自治县柯渡镇中心卫生院</v>
      </c>
      <c r="B3" s="169"/>
      <c r="D3" s="50" t="s">
        <v>1</v>
      </c>
    </row>
    <row r="4" ht="17.25" customHeight="1" spans="1:4">
      <c r="A4" s="170" t="s">
        <v>2</v>
      </c>
      <c r="B4" s="171"/>
      <c r="C4" s="170" t="s">
        <v>3</v>
      </c>
      <c r="D4" s="171"/>
    </row>
    <row r="5" ht="18.75" customHeight="1" spans="1:4">
      <c r="A5" s="170" t="s">
        <v>4</v>
      </c>
      <c r="B5" s="170" t="s">
        <v>5</v>
      </c>
      <c r="C5" s="170" t="s">
        <v>6</v>
      </c>
      <c r="D5" s="170" t="s">
        <v>5</v>
      </c>
    </row>
    <row r="6" ht="16.5" customHeight="1" spans="1:4">
      <c r="A6" s="172" t="s">
        <v>134</v>
      </c>
      <c r="B6" s="84">
        <v>6111926.44</v>
      </c>
      <c r="C6" s="172" t="s">
        <v>135</v>
      </c>
      <c r="D6" s="108">
        <v>6803827.23</v>
      </c>
    </row>
    <row r="7" ht="16.5" customHeight="1" spans="1:4">
      <c r="A7" s="172" t="s">
        <v>136</v>
      </c>
      <c r="B7" s="84">
        <v>6111926.44</v>
      </c>
      <c r="C7" s="172" t="s">
        <v>137</v>
      </c>
      <c r="D7" s="108"/>
    </row>
    <row r="8" ht="16.5" customHeight="1" spans="1:4">
      <c r="A8" s="172" t="s">
        <v>138</v>
      </c>
      <c r="B8" s="84"/>
      <c r="C8" s="172" t="s">
        <v>139</v>
      </c>
      <c r="D8" s="108"/>
    </row>
    <row r="9" ht="16.5" customHeight="1" spans="1:4">
      <c r="A9" s="172" t="s">
        <v>140</v>
      </c>
      <c r="B9" s="84"/>
      <c r="C9" s="172" t="s">
        <v>141</v>
      </c>
      <c r="D9" s="108"/>
    </row>
    <row r="10" ht="16.5" customHeight="1" spans="1:4">
      <c r="A10" s="172" t="s">
        <v>142</v>
      </c>
      <c r="B10" s="84">
        <v>691900.79</v>
      </c>
      <c r="C10" s="172" t="s">
        <v>143</v>
      </c>
      <c r="D10" s="108"/>
    </row>
    <row r="11" ht="16.5" customHeight="1" spans="1:4">
      <c r="A11" s="172" t="s">
        <v>136</v>
      </c>
      <c r="B11" s="84">
        <v>691900.79</v>
      </c>
      <c r="C11" s="172" t="s">
        <v>144</v>
      </c>
      <c r="D11" s="108"/>
    </row>
    <row r="12" ht="16.5" customHeight="1" spans="1:4">
      <c r="A12" s="156" t="s">
        <v>138</v>
      </c>
      <c r="B12" s="84"/>
      <c r="C12" s="27" t="s">
        <v>145</v>
      </c>
      <c r="D12" s="108"/>
    </row>
    <row r="13" ht="16.5" customHeight="1" spans="1:4">
      <c r="A13" s="156" t="s">
        <v>140</v>
      </c>
      <c r="B13" s="84"/>
      <c r="C13" s="27" t="s">
        <v>146</v>
      </c>
      <c r="D13" s="108"/>
    </row>
    <row r="14" ht="16.5" customHeight="1" spans="1:4">
      <c r="A14" s="173"/>
      <c r="B14" s="84"/>
      <c r="C14" s="27" t="s">
        <v>147</v>
      </c>
      <c r="D14" s="108">
        <v>727003.97</v>
      </c>
    </row>
    <row r="15" ht="16.5" customHeight="1" spans="1:4">
      <c r="A15" s="173"/>
      <c r="B15" s="84"/>
      <c r="C15" s="27" t="s">
        <v>148</v>
      </c>
      <c r="D15" s="108">
        <v>5624912.02</v>
      </c>
    </row>
    <row r="16" ht="16.5" customHeight="1" spans="1:4">
      <c r="A16" s="173"/>
      <c r="B16" s="84"/>
      <c r="C16" s="27" t="s">
        <v>149</v>
      </c>
      <c r="D16" s="108"/>
    </row>
    <row r="17" ht="16.5" customHeight="1" spans="1:4">
      <c r="A17" s="173"/>
      <c r="B17" s="84"/>
      <c r="C17" s="27" t="s">
        <v>150</v>
      </c>
      <c r="D17" s="108"/>
    </row>
    <row r="18" ht="16.5" customHeight="1" spans="1:4">
      <c r="A18" s="173"/>
      <c r="B18" s="84"/>
      <c r="C18" s="27" t="s">
        <v>151</v>
      </c>
      <c r="D18" s="108"/>
    </row>
    <row r="19" ht="16.5" customHeight="1" spans="1:4">
      <c r="A19" s="173"/>
      <c r="B19" s="84"/>
      <c r="C19" s="27" t="s">
        <v>152</v>
      </c>
      <c r="D19" s="108"/>
    </row>
    <row r="20" ht="16.5" customHeight="1" spans="1:4">
      <c r="A20" s="173"/>
      <c r="B20" s="84"/>
      <c r="C20" s="27" t="s">
        <v>153</v>
      </c>
      <c r="D20" s="108"/>
    </row>
    <row r="21" ht="16.5" customHeight="1" spans="1:4">
      <c r="A21" s="173"/>
      <c r="B21" s="84"/>
      <c r="C21" s="27" t="s">
        <v>154</v>
      </c>
      <c r="D21" s="108"/>
    </row>
    <row r="22" ht="16.5" customHeight="1" spans="1:4">
      <c r="A22" s="173"/>
      <c r="B22" s="84"/>
      <c r="C22" s="27" t="s">
        <v>155</v>
      </c>
      <c r="D22" s="108"/>
    </row>
    <row r="23" ht="16.5" customHeight="1" spans="1:4">
      <c r="A23" s="173"/>
      <c r="B23" s="84"/>
      <c r="C23" s="27" t="s">
        <v>156</v>
      </c>
      <c r="D23" s="108"/>
    </row>
    <row r="24" ht="16.5" customHeight="1" spans="1:4">
      <c r="A24" s="173"/>
      <c r="B24" s="84"/>
      <c r="C24" s="27" t="s">
        <v>157</v>
      </c>
      <c r="D24" s="108"/>
    </row>
    <row r="25" ht="16.5" customHeight="1" spans="1:4">
      <c r="A25" s="173"/>
      <c r="B25" s="84"/>
      <c r="C25" s="27" t="s">
        <v>158</v>
      </c>
      <c r="D25" s="108">
        <v>451911.24</v>
      </c>
    </row>
    <row r="26" ht="16.5" customHeight="1" spans="1:4">
      <c r="A26" s="173"/>
      <c r="B26" s="84"/>
      <c r="C26" s="27" t="s">
        <v>159</v>
      </c>
      <c r="D26" s="108"/>
    </row>
    <row r="27" ht="16.5" customHeight="1" spans="1:4">
      <c r="A27" s="173"/>
      <c r="B27" s="84"/>
      <c r="C27" s="27" t="s">
        <v>160</v>
      </c>
      <c r="D27" s="108"/>
    </row>
    <row r="28" ht="16.5" customHeight="1" spans="1:4">
      <c r="A28" s="173"/>
      <c r="B28" s="84"/>
      <c r="C28" s="27" t="s">
        <v>161</v>
      </c>
      <c r="D28" s="108"/>
    </row>
    <row r="29" ht="16.5" customHeight="1" spans="1:4">
      <c r="A29" s="173"/>
      <c r="B29" s="84"/>
      <c r="C29" s="27" t="s">
        <v>162</v>
      </c>
      <c r="D29" s="108"/>
    </row>
    <row r="30" ht="16.5" customHeight="1" spans="1:4">
      <c r="A30" s="173"/>
      <c r="B30" s="84"/>
      <c r="C30" s="27" t="s">
        <v>163</v>
      </c>
      <c r="D30" s="108"/>
    </row>
    <row r="31" ht="16.5" customHeight="1" spans="1:4">
      <c r="A31" s="173"/>
      <c r="B31" s="84"/>
      <c r="C31" s="156" t="s">
        <v>164</v>
      </c>
      <c r="D31" s="108"/>
    </row>
    <row r="32" ht="16.5" customHeight="1" spans="1:4">
      <c r="A32" s="173"/>
      <c r="B32" s="84"/>
      <c r="C32" s="156" t="s">
        <v>165</v>
      </c>
      <c r="D32" s="108"/>
    </row>
    <row r="33" ht="16.5" customHeight="1" spans="1:4">
      <c r="A33" s="173"/>
      <c r="B33" s="84"/>
      <c r="C33" s="34" t="s">
        <v>166</v>
      </c>
      <c r="D33" s="108"/>
    </row>
    <row r="34" ht="15" customHeight="1" spans="1:4">
      <c r="A34" s="174" t="s">
        <v>50</v>
      </c>
      <c r="B34" s="175">
        <v>6803827.23</v>
      </c>
      <c r="C34" s="174" t="s">
        <v>51</v>
      </c>
      <c r="D34" s="175">
        <v>6803827.23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5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42"/>
      <c r="F1" s="73"/>
      <c r="G1" s="143" t="s">
        <v>167</v>
      </c>
    </row>
    <row r="2" ht="41.25" customHeight="1" spans="1:7">
      <c r="A2" s="128" t="str">
        <f>"2026"&amp;"年一般公共预算支出预算表（按功能科目分类）"</f>
        <v>2026年一般公共预算支出预算表（按功能科目分类）</v>
      </c>
      <c r="B2" s="128"/>
      <c r="C2" s="128"/>
      <c r="D2" s="128"/>
      <c r="E2" s="128"/>
      <c r="F2" s="128"/>
      <c r="G2" s="128"/>
    </row>
    <row r="3" ht="18" customHeight="1" spans="1:7">
      <c r="A3" s="4" t="str">
        <f>"单位名称："&amp;"寻甸回族彝族自治县柯渡镇中心卫生院"</f>
        <v>单位名称：寻甸回族彝族自治县柯渡镇中心卫生院</v>
      </c>
      <c r="F3" s="125"/>
      <c r="G3" s="143" t="s">
        <v>1</v>
      </c>
    </row>
    <row r="4" ht="20.25" customHeight="1" spans="1:7">
      <c r="A4" s="164" t="s">
        <v>168</v>
      </c>
      <c r="B4" s="165"/>
      <c r="C4" s="129" t="s">
        <v>55</v>
      </c>
      <c r="D4" s="151" t="s">
        <v>75</v>
      </c>
      <c r="E4" s="11"/>
      <c r="F4" s="12"/>
      <c r="G4" s="145" t="s">
        <v>76</v>
      </c>
    </row>
    <row r="5" ht="20.25" customHeight="1" spans="1:7">
      <c r="A5" s="166" t="s">
        <v>72</v>
      </c>
      <c r="B5" s="166" t="s">
        <v>73</v>
      </c>
      <c r="C5" s="18"/>
      <c r="D5" s="134" t="s">
        <v>57</v>
      </c>
      <c r="E5" s="134" t="s">
        <v>169</v>
      </c>
      <c r="F5" s="134" t="s">
        <v>170</v>
      </c>
      <c r="G5" s="147"/>
    </row>
    <row r="6" ht="15" customHeight="1" spans="1:7">
      <c r="A6" s="64" t="s">
        <v>82</v>
      </c>
      <c r="B6" s="64" t="s">
        <v>83</v>
      </c>
      <c r="C6" s="64" t="s">
        <v>84</v>
      </c>
      <c r="D6" s="64" t="s">
        <v>85</v>
      </c>
      <c r="E6" s="64" t="s">
        <v>86</v>
      </c>
      <c r="F6" s="64" t="s">
        <v>87</v>
      </c>
      <c r="G6" s="64" t="s">
        <v>88</v>
      </c>
    </row>
    <row r="7" ht="18" customHeight="1" spans="1:7">
      <c r="A7" s="34" t="s">
        <v>97</v>
      </c>
      <c r="B7" s="34" t="s">
        <v>98</v>
      </c>
      <c r="C7" s="84">
        <v>727003.97</v>
      </c>
      <c r="D7" s="84">
        <v>721219.97</v>
      </c>
      <c r="E7" s="84">
        <v>721219.97</v>
      </c>
      <c r="F7" s="84"/>
      <c r="G7" s="84">
        <v>5784</v>
      </c>
    </row>
    <row r="8" ht="18" customHeight="1" spans="1:7">
      <c r="A8" s="138" t="s">
        <v>99</v>
      </c>
      <c r="B8" s="138" t="s">
        <v>100</v>
      </c>
      <c r="C8" s="84">
        <v>721219.97</v>
      </c>
      <c r="D8" s="84">
        <v>721219.97</v>
      </c>
      <c r="E8" s="84">
        <v>721219.97</v>
      </c>
      <c r="F8" s="84"/>
      <c r="G8" s="84"/>
    </row>
    <row r="9" ht="18" customHeight="1" spans="1:7">
      <c r="A9" s="167" t="s">
        <v>101</v>
      </c>
      <c r="B9" s="167" t="s">
        <v>102</v>
      </c>
      <c r="C9" s="84">
        <v>602548.32</v>
      </c>
      <c r="D9" s="84">
        <v>602548.32</v>
      </c>
      <c r="E9" s="84">
        <v>602548.32</v>
      </c>
      <c r="F9" s="84"/>
      <c r="G9" s="84"/>
    </row>
    <row r="10" ht="18" customHeight="1" spans="1:7">
      <c r="A10" s="167" t="s">
        <v>103</v>
      </c>
      <c r="B10" s="167" t="s">
        <v>104</v>
      </c>
      <c r="C10" s="84">
        <v>118671.65</v>
      </c>
      <c r="D10" s="84">
        <v>118671.65</v>
      </c>
      <c r="E10" s="84">
        <v>118671.65</v>
      </c>
      <c r="F10" s="84"/>
      <c r="G10" s="84"/>
    </row>
    <row r="11" ht="18" customHeight="1" spans="1:7">
      <c r="A11" s="138" t="s">
        <v>105</v>
      </c>
      <c r="B11" s="138" t="s">
        <v>106</v>
      </c>
      <c r="C11" s="84">
        <v>5784</v>
      </c>
      <c r="D11" s="84"/>
      <c r="E11" s="84"/>
      <c r="F11" s="84"/>
      <c r="G11" s="84">
        <v>5784</v>
      </c>
    </row>
    <row r="12" ht="18" customHeight="1" spans="1:7">
      <c r="A12" s="167" t="s">
        <v>107</v>
      </c>
      <c r="B12" s="167" t="s">
        <v>108</v>
      </c>
      <c r="C12" s="84">
        <v>5784</v>
      </c>
      <c r="D12" s="84"/>
      <c r="E12" s="84"/>
      <c r="F12" s="84"/>
      <c r="G12" s="84">
        <v>5784</v>
      </c>
    </row>
    <row r="13" ht="18" customHeight="1" spans="1:7">
      <c r="A13" s="34" t="s">
        <v>109</v>
      </c>
      <c r="B13" s="34" t="s">
        <v>110</v>
      </c>
      <c r="C13" s="84">
        <v>5624912.02</v>
      </c>
      <c r="D13" s="84">
        <v>4933011.23</v>
      </c>
      <c r="E13" s="84">
        <v>4933011.23</v>
      </c>
      <c r="F13" s="84"/>
      <c r="G13" s="84">
        <v>691900.79</v>
      </c>
    </row>
    <row r="14" ht="18" customHeight="1" spans="1:7">
      <c r="A14" s="138" t="s">
        <v>111</v>
      </c>
      <c r="B14" s="138" t="s">
        <v>112</v>
      </c>
      <c r="C14" s="84">
        <v>4386216</v>
      </c>
      <c r="D14" s="84">
        <v>4386216</v>
      </c>
      <c r="E14" s="84">
        <v>4386216</v>
      </c>
      <c r="F14" s="84"/>
      <c r="G14" s="84"/>
    </row>
    <row r="15" ht="18" customHeight="1" spans="1:7">
      <c r="A15" s="167" t="s">
        <v>113</v>
      </c>
      <c r="B15" s="167" t="s">
        <v>114</v>
      </c>
      <c r="C15" s="84">
        <v>4386216</v>
      </c>
      <c r="D15" s="84">
        <v>4386216</v>
      </c>
      <c r="E15" s="84">
        <v>4386216</v>
      </c>
      <c r="F15" s="84"/>
      <c r="G15" s="84"/>
    </row>
    <row r="16" ht="18" customHeight="1" spans="1:7">
      <c r="A16" s="138" t="s">
        <v>115</v>
      </c>
      <c r="B16" s="138" t="s">
        <v>116</v>
      </c>
      <c r="C16" s="84">
        <v>691900.79</v>
      </c>
      <c r="D16" s="84"/>
      <c r="E16" s="84"/>
      <c r="F16" s="84"/>
      <c r="G16" s="84">
        <v>691900.79</v>
      </c>
    </row>
    <row r="17" ht="18" customHeight="1" spans="1:7">
      <c r="A17" s="167" t="s">
        <v>117</v>
      </c>
      <c r="B17" s="167" t="s">
        <v>118</v>
      </c>
      <c r="C17" s="84">
        <v>691900.79</v>
      </c>
      <c r="D17" s="84"/>
      <c r="E17" s="84"/>
      <c r="F17" s="84"/>
      <c r="G17" s="84">
        <v>691900.79</v>
      </c>
    </row>
    <row r="18" ht="18" customHeight="1" spans="1:7">
      <c r="A18" s="138" t="s">
        <v>119</v>
      </c>
      <c r="B18" s="138" t="s">
        <v>120</v>
      </c>
      <c r="C18" s="84">
        <v>546795.23</v>
      </c>
      <c r="D18" s="84">
        <v>546795.23</v>
      </c>
      <c r="E18" s="84">
        <v>546795.23</v>
      </c>
      <c r="F18" s="84"/>
      <c r="G18" s="84"/>
    </row>
    <row r="19" ht="18" customHeight="1" spans="1:7">
      <c r="A19" s="167" t="s">
        <v>121</v>
      </c>
      <c r="B19" s="167" t="s">
        <v>122</v>
      </c>
      <c r="C19" s="84">
        <v>343720.77</v>
      </c>
      <c r="D19" s="84">
        <v>343720.77</v>
      </c>
      <c r="E19" s="84">
        <v>343720.77</v>
      </c>
      <c r="F19" s="84"/>
      <c r="G19" s="84"/>
    </row>
    <row r="20" ht="18" customHeight="1" spans="1:7">
      <c r="A20" s="167" t="s">
        <v>123</v>
      </c>
      <c r="B20" s="167" t="s">
        <v>124</v>
      </c>
      <c r="C20" s="84">
        <v>173596.35</v>
      </c>
      <c r="D20" s="84">
        <v>173596.35</v>
      </c>
      <c r="E20" s="84">
        <v>173596.35</v>
      </c>
      <c r="F20" s="84"/>
      <c r="G20" s="84"/>
    </row>
    <row r="21" ht="18" customHeight="1" spans="1:7">
      <c r="A21" s="167" t="s">
        <v>125</v>
      </c>
      <c r="B21" s="167" t="s">
        <v>126</v>
      </c>
      <c r="C21" s="84">
        <v>29478.11</v>
      </c>
      <c r="D21" s="84">
        <v>29478.11</v>
      </c>
      <c r="E21" s="84">
        <v>29478.11</v>
      </c>
      <c r="F21" s="84"/>
      <c r="G21" s="84"/>
    </row>
    <row r="22" ht="18" customHeight="1" spans="1:7">
      <c r="A22" s="34" t="s">
        <v>127</v>
      </c>
      <c r="B22" s="34" t="s">
        <v>128</v>
      </c>
      <c r="C22" s="84">
        <v>451911.24</v>
      </c>
      <c r="D22" s="84">
        <v>451911.24</v>
      </c>
      <c r="E22" s="84">
        <v>451911.24</v>
      </c>
      <c r="F22" s="84"/>
      <c r="G22" s="84"/>
    </row>
    <row r="23" ht="18" customHeight="1" spans="1:7">
      <c r="A23" s="138" t="s">
        <v>129</v>
      </c>
      <c r="B23" s="138" t="s">
        <v>130</v>
      </c>
      <c r="C23" s="84">
        <v>451911.24</v>
      </c>
      <c r="D23" s="84">
        <v>451911.24</v>
      </c>
      <c r="E23" s="84">
        <v>451911.24</v>
      </c>
      <c r="F23" s="84"/>
      <c r="G23" s="84"/>
    </row>
    <row r="24" ht="18" customHeight="1" spans="1:7">
      <c r="A24" s="167" t="s">
        <v>131</v>
      </c>
      <c r="B24" s="167" t="s">
        <v>132</v>
      </c>
      <c r="C24" s="84">
        <v>451911.24</v>
      </c>
      <c r="D24" s="84">
        <v>451911.24</v>
      </c>
      <c r="E24" s="84">
        <v>451911.24</v>
      </c>
      <c r="F24" s="84"/>
      <c r="G24" s="84"/>
    </row>
    <row r="25" ht="18" customHeight="1" spans="1:7">
      <c r="A25" s="83" t="s">
        <v>171</v>
      </c>
      <c r="B25" s="168" t="s">
        <v>171</v>
      </c>
      <c r="C25" s="84">
        <v>6803827.23</v>
      </c>
      <c r="D25" s="84">
        <v>6106142.44</v>
      </c>
      <c r="E25" s="84">
        <v>6106142.44</v>
      </c>
      <c r="F25" s="84"/>
      <c r="G25" s="84">
        <v>697684.79</v>
      </c>
    </row>
  </sheetData>
  <mergeCells count="6">
    <mergeCell ref="A2:G2"/>
    <mergeCell ref="A4:B4"/>
    <mergeCell ref="D4:F4"/>
    <mergeCell ref="A25:B25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selection activeCell="A9" sqref="A9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7"/>
      <c r="B1" s="47"/>
      <c r="C1" s="47"/>
      <c r="D1" s="47"/>
      <c r="E1" s="46"/>
      <c r="F1" s="160" t="s">
        <v>172</v>
      </c>
    </row>
    <row r="2" ht="41.25" customHeight="1" spans="1:6">
      <c r="A2" s="161" t="str">
        <f>"2026"&amp;"年一般公共预算“三公”经费支出预算表"</f>
        <v>2026年一般公共预算“三公”经费支出预算表</v>
      </c>
      <c r="B2" s="47"/>
      <c r="C2" s="47"/>
      <c r="D2" s="47"/>
      <c r="E2" s="46"/>
      <c r="F2" s="47"/>
    </row>
    <row r="3" customHeight="1" spans="1:6">
      <c r="A3" s="113" t="str">
        <f>"单位名称："&amp;"寻甸回族彝族自治县柯渡镇中心卫生院"</f>
        <v>单位名称：寻甸回族彝族自治县柯渡镇中心卫生院</v>
      </c>
      <c r="B3" s="162"/>
      <c r="D3" s="47"/>
      <c r="E3" s="46"/>
      <c r="F3" s="51" t="s">
        <v>1</v>
      </c>
    </row>
    <row r="4" ht="27" customHeight="1" spans="1:6">
      <c r="A4" s="52" t="s">
        <v>173</v>
      </c>
      <c r="B4" s="52" t="s">
        <v>174</v>
      </c>
      <c r="C4" s="54" t="s">
        <v>175</v>
      </c>
      <c r="D4" s="52"/>
      <c r="E4" s="53"/>
      <c r="F4" s="52" t="s">
        <v>176</v>
      </c>
    </row>
    <row r="5" ht="28.5" customHeight="1" spans="1:6">
      <c r="A5" s="163"/>
      <c r="B5" s="56"/>
      <c r="C5" s="53" t="s">
        <v>57</v>
      </c>
      <c r="D5" s="53" t="s">
        <v>177</v>
      </c>
      <c r="E5" s="53" t="s">
        <v>178</v>
      </c>
      <c r="F5" s="55"/>
    </row>
    <row r="6" ht="17.25" customHeight="1" spans="1:6">
      <c r="A6" s="60" t="s">
        <v>82</v>
      </c>
      <c r="B6" s="60" t="s">
        <v>83</v>
      </c>
      <c r="C6" s="60" t="s">
        <v>84</v>
      </c>
      <c r="D6" s="60" t="s">
        <v>85</v>
      </c>
      <c r="E6" s="60" t="s">
        <v>86</v>
      </c>
      <c r="F6" s="60" t="s">
        <v>87</v>
      </c>
    </row>
    <row r="7" ht="17.25" customHeight="1" spans="1:6">
      <c r="A7" s="84"/>
      <c r="B7" s="84"/>
      <c r="C7" s="84"/>
      <c r="D7" s="84"/>
      <c r="E7" s="84"/>
      <c r="F7" s="84"/>
    </row>
    <row r="8" customHeight="1" spans="1:6">
      <c r="A8" t="s">
        <v>179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25"/>
  <sheetViews>
    <sheetView showZeros="0" topLeftCell="F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1:24">
      <c r="B1" s="142"/>
      <c r="C1" s="148"/>
      <c r="E1" s="149"/>
      <c r="F1" s="149"/>
      <c r="G1" s="149"/>
      <c r="H1" s="149"/>
      <c r="I1" s="85"/>
      <c r="J1" s="85"/>
      <c r="K1" s="85"/>
      <c r="L1" s="85"/>
      <c r="M1" s="85"/>
      <c r="N1" s="85"/>
      <c r="R1" s="85"/>
      <c r="V1" s="148"/>
      <c r="X1" s="2" t="s">
        <v>180</v>
      </c>
    </row>
    <row r="2" ht="45.75" customHeight="1" spans="1:24">
      <c r="A2" s="69" t="str">
        <f>"2026"&amp;"年部门基本支出预算表"</f>
        <v>2026年部门基本支出预算表</v>
      </c>
      <c r="B2" s="3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3"/>
      <c r="P2" s="3"/>
      <c r="Q2" s="3"/>
      <c r="R2" s="69"/>
      <c r="S2" s="69"/>
      <c r="T2" s="69"/>
      <c r="U2" s="69"/>
      <c r="V2" s="69"/>
      <c r="W2" s="69"/>
      <c r="X2" s="69"/>
    </row>
    <row r="3" ht="18.75" customHeight="1" spans="1:24">
      <c r="A3" s="4" t="str">
        <f>"单位名称："&amp;"寻甸回族彝族自治县柯渡镇中心卫生院"</f>
        <v>单位名称：寻甸回族彝族自治县柯渡镇中心卫生院</v>
      </c>
      <c r="B3" s="5"/>
      <c r="C3" s="150"/>
      <c r="D3" s="150"/>
      <c r="E3" s="150"/>
      <c r="F3" s="150"/>
      <c r="G3" s="150"/>
      <c r="H3" s="150"/>
      <c r="I3" s="90"/>
      <c r="J3" s="90"/>
      <c r="K3" s="90"/>
      <c r="L3" s="90"/>
      <c r="M3" s="90"/>
      <c r="N3" s="90"/>
      <c r="O3" s="6"/>
      <c r="P3" s="6"/>
      <c r="Q3" s="6"/>
      <c r="R3" s="90"/>
      <c r="V3" s="148"/>
      <c r="X3" s="2" t="s">
        <v>1</v>
      </c>
    </row>
    <row r="4" ht="18" customHeight="1" spans="1:24">
      <c r="A4" s="8" t="s">
        <v>181</v>
      </c>
      <c r="B4" s="8" t="s">
        <v>182</v>
      </c>
      <c r="C4" s="8" t="s">
        <v>183</v>
      </c>
      <c r="D4" s="8" t="s">
        <v>184</v>
      </c>
      <c r="E4" s="8" t="s">
        <v>185</v>
      </c>
      <c r="F4" s="8" t="s">
        <v>186</v>
      </c>
      <c r="G4" s="8" t="s">
        <v>187</v>
      </c>
      <c r="H4" s="8" t="s">
        <v>188</v>
      </c>
      <c r="I4" s="151" t="s">
        <v>189</v>
      </c>
      <c r="J4" s="79" t="s">
        <v>189</v>
      </c>
      <c r="K4" s="79"/>
      <c r="L4" s="79"/>
      <c r="M4" s="79"/>
      <c r="N4" s="79"/>
      <c r="O4" s="11"/>
      <c r="P4" s="11"/>
      <c r="Q4" s="11"/>
      <c r="R4" s="95" t="s">
        <v>61</v>
      </c>
      <c r="S4" s="79" t="s">
        <v>62</v>
      </c>
      <c r="T4" s="79"/>
      <c r="U4" s="79"/>
      <c r="V4" s="79"/>
      <c r="W4" s="79"/>
      <c r="X4" s="80"/>
    </row>
    <row r="5" ht="18" customHeight="1" spans="1:24">
      <c r="A5" s="13"/>
      <c r="B5" s="32"/>
      <c r="C5" s="131"/>
      <c r="D5" s="13"/>
      <c r="E5" s="13"/>
      <c r="F5" s="13"/>
      <c r="G5" s="13"/>
      <c r="H5" s="13"/>
      <c r="I5" s="129" t="s">
        <v>190</v>
      </c>
      <c r="J5" s="151" t="s">
        <v>58</v>
      </c>
      <c r="K5" s="79"/>
      <c r="L5" s="79"/>
      <c r="M5" s="79"/>
      <c r="N5" s="80"/>
      <c r="O5" s="10" t="s">
        <v>191</v>
      </c>
      <c r="P5" s="11"/>
      <c r="Q5" s="12"/>
      <c r="R5" s="8" t="s">
        <v>61</v>
      </c>
      <c r="S5" s="151" t="s">
        <v>62</v>
      </c>
      <c r="T5" s="95" t="s">
        <v>64</v>
      </c>
      <c r="U5" s="79" t="s">
        <v>62</v>
      </c>
      <c r="V5" s="95" t="s">
        <v>66</v>
      </c>
      <c r="W5" s="95" t="s">
        <v>67</v>
      </c>
      <c r="X5" s="152" t="s">
        <v>68</v>
      </c>
    </row>
    <row r="6" ht="19.5" customHeight="1" spans="1:24">
      <c r="A6" s="32"/>
      <c r="B6" s="32"/>
      <c r="C6" s="32"/>
      <c r="D6" s="32"/>
      <c r="E6" s="32"/>
      <c r="F6" s="32"/>
      <c r="G6" s="32"/>
      <c r="H6" s="32"/>
      <c r="I6" s="32"/>
      <c r="J6" s="153" t="s">
        <v>192</v>
      </c>
      <c r="K6" s="8" t="s">
        <v>193</v>
      </c>
      <c r="L6" s="8" t="s">
        <v>194</v>
      </c>
      <c r="M6" s="8" t="s">
        <v>195</v>
      </c>
      <c r="N6" s="8" t="s">
        <v>196</v>
      </c>
      <c r="O6" s="8" t="s">
        <v>58</v>
      </c>
      <c r="P6" s="8" t="s">
        <v>59</v>
      </c>
      <c r="Q6" s="8" t="s">
        <v>60</v>
      </c>
      <c r="R6" s="32"/>
      <c r="S6" s="8" t="s">
        <v>57</v>
      </c>
      <c r="T6" s="8" t="s">
        <v>64</v>
      </c>
      <c r="U6" s="8" t="s">
        <v>197</v>
      </c>
      <c r="V6" s="8" t="s">
        <v>66</v>
      </c>
      <c r="W6" s="8" t="s">
        <v>67</v>
      </c>
      <c r="X6" s="8" t="s">
        <v>68</v>
      </c>
    </row>
    <row r="7" ht="37.5" customHeight="1" spans="1:24">
      <c r="A7" s="154"/>
      <c r="B7" s="18"/>
      <c r="C7" s="154"/>
      <c r="D7" s="154"/>
      <c r="E7" s="154"/>
      <c r="F7" s="154"/>
      <c r="G7" s="154"/>
      <c r="H7" s="154"/>
      <c r="I7" s="154"/>
      <c r="J7" s="155" t="s">
        <v>57</v>
      </c>
      <c r="K7" s="16" t="s">
        <v>198</v>
      </c>
      <c r="L7" s="16" t="s">
        <v>194</v>
      </c>
      <c r="M7" s="16" t="s">
        <v>195</v>
      </c>
      <c r="N7" s="16" t="s">
        <v>196</v>
      </c>
      <c r="O7" s="16" t="s">
        <v>194</v>
      </c>
      <c r="P7" s="16" t="s">
        <v>195</v>
      </c>
      <c r="Q7" s="16" t="s">
        <v>196</v>
      </c>
      <c r="R7" s="16" t="s">
        <v>61</v>
      </c>
      <c r="S7" s="16" t="s">
        <v>57</v>
      </c>
      <c r="T7" s="16" t="s">
        <v>64</v>
      </c>
      <c r="U7" s="16" t="s">
        <v>197</v>
      </c>
      <c r="V7" s="16" t="s">
        <v>66</v>
      </c>
      <c r="W7" s="16" t="s">
        <v>67</v>
      </c>
      <c r="X7" s="16" t="s">
        <v>68</v>
      </c>
    </row>
    <row r="8" customHeight="1" spans="1:24">
      <c r="A8" s="33">
        <v>1</v>
      </c>
      <c r="B8" s="33">
        <v>2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33">
        <v>12</v>
      </c>
      <c r="M8" s="33">
        <v>13</v>
      </c>
      <c r="N8" s="33">
        <v>14</v>
      </c>
      <c r="O8" s="33">
        <v>15</v>
      </c>
      <c r="P8" s="33">
        <v>16</v>
      </c>
      <c r="Q8" s="33">
        <v>17</v>
      </c>
      <c r="R8" s="33">
        <v>18</v>
      </c>
      <c r="S8" s="33">
        <v>19</v>
      </c>
      <c r="T8" s="33">
        <v>20</v>
      </c>
      <c r="U8" s="33">
        <v>21</v>
      </c>
      <c r="V8" s="33">
        <v>22</v>
      </c>
      <c r="W8" s="33">
        <v>23</v>
      </c>
      <c r="X8" s="33">
        <v>24</v>
      </c>
    </row>
    <row r="9" ht="20.25" customHeight="1" spans="1:24">
      <c r="A9" s="156" t="s">
        <v>199</v>
      </c>
      <c r="B9" s="156" t="s">
        <v>70</v>
      </c>
      <c r="C9" s="156" t="s">
        <v>200</v>
      </c>
      <c r="D9" s="156" t="s">
        <v>201</v>
      </c>
      <c r="E9" s="156" t="s">
        <v>113</v>
      </c>
      <c r="F9" s="156" t="s">
        <v>114</v>
      </c>
      <c r="G9" s="156" t="s">
        <v>202</v>
      </c>
      <c r="H9" s="156" t="s">
        <v>203</v>
      </c>
      <c r="I9" s="84">
        <v>1473444</v>
      </c>
      <c r="J9" s="84">
        <v>1473444</v>
      </c>
      <c r="K9" s="84"/>
      <c r="L9" s="84"/>
      <c r="M9" s="108">
        <v>1473444</v>
      </c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</row>
    <row r="10" ht="20.25" customHeight="1" spans="1:24">
      <c r="A10" s="156" t="s">
        <v>199</v>
      </c>
      <c r="B10" s="156" t="s">
        <v>70</v>
      </c>
      <c r="C10" s="156" t="s">
        <v>200</v>
      </c>
      <c r="D10" s="156" t="s">
        <v>201</v>
      </c>
      <c r="E10" s="156" t="s">
        <v>113</v>
      </c>
      <c r="F10" s="156" t="s">
        <v>114</v>
      </c>
      <c r="G10" s="156" t="s">
        <v>204</v>
      </c>
      <c r="H10" s="156" t="s">
        <v>205</v>
      </c>
      <c r="I10" s="84">
        <v>210000</v>
      </c>
      <c r="J10" s="84">
        <v>210000</v>
      </c>
      <c r="K10" s="157"/>
      <c r="L10" s="157"/>
      <c r="M10" s="108">
        <v>210000</v>
      </c>
      <c r="N10" s="157"/>
      <c r="O10" s="84"/>
      <c r="P10" s="84"/>
      <c r="Q10" s="84"/>
      <c r="R10" s="84"/>
      <c r="S10" s="84"/>
      <c r="T10" s="84"/>
      <c r="U10" s="84"/>
      <c r="V10" s="84"/>
      <c r="W10" s="84"/>
      <c r="X10" s="84"/>
    </row>
    <row r="11" ht="20.25" customHeight="1" spans="1:24">
      <c r="A11" s="156" t="s">
        <v>199</v>
      </c>
      <c r="B11" s="156" t="s">
        <v>70</v>
      </c>
      <c r="C11" s="156" t="s">
        <v>200</v>
      </c>
      <c r="D11" s="156" t="s">
        <v>201</v>
      </c>
      <c r="E11" s="156" t="s">
        <v>113</v>
      </c>
      <c r="F11" s="156" t="s">
        <v>114</v>
      </c>
      <c r="G11" s="156" t="s">
        <v>204</v>
      </c>
      <c r="H11" s="156" t="s">
        <v>205</v>
      </c>
      <c r="I11" s="84">
        <v>201828</v>
      </c>
      <c r="J11" s="84">
        <v>201828</v>
      </c>
      <c r="K11" s="157"/>
      <c r="L11" s="157"/>
      <c r="M11" s="108">
        <v>201828</v>
      </c>
      <c r="N11" s="157"/>
      <c r="O11" s="84"/>
      <c r="P11" s="84"/>
      <c r="Q11" s="84"/>
      <c r="R11" s="84"/>
      <c r="S11" s="84"/>
      <c r="T11" s="84"/>
      <c r="U11" s="84"/>
      <c r="V11" s="84"/>
      <c r="W11" s="84"/>
      <c r="X11" s="84"/>
    </row>
    <row r="12" ht="20.25" customHeight="1" spans="1:24">
      <c r="A12" s="156" t="s">
        <v>199</v>
      </c>
      <c r="B12" s="156" t="s">
        <v>70</v>
      </c>
      <c r="C12" s="156" t="s">
        <v>200</v>
      </c>
      <c r="D12" s="156" t="s">
        <v>201</v>
      </c>
      <c r="E12" s="156" t="s">
        <v>113</v>
      </c>
      <c r="F12" s="156" t="s">
        <v>114</v>
      </c>
      <c r="G12" s="156" t="s">
        <v>206</v>
      </c>
      <c r="H12" s="156" t="s">
        <v>207</v>
      </c>
      <c r="I12" s="84">
        <v>129787</v>
      </c>
      <c r="J12" s="84">
        <v>129787</v>
      </c>
      <c r="K12" s="157"/>
      <c r="L12" s="157"/>
      <c r="M12" s="108">
        <v>129787</v>
      </c>
      <c r="N12" s="157"/>
      <c r="O12" s="84"/>
      <c r="P12" s="84"/>
      <c r="Q12" s="84"/>
      <c r="R12" s="84"/>
      <c r="S12" s="84"/>
      <c r="T12" s="84"/>
      <c r="U12" s="84"/>
      <c r="V12" s="84"/>
      <c r="W12" s="84"/>
      <c r="X12" s="84"/>
    </row>
    <row r="13" ht="20.25" customHeight="1" spans="1:24">
      <c r="A13" s="156" t="s">
        <v>199</v>
      </c>
      <c r="B13" s="156" t="s">
        <v>70</v>
      </c>
      <c r="C13" s="156" t="s">
        <v>200</v>
      </c>
      <c r="D13" s="156" t="s">
        <v>201</v>
      </c>
      <c r="E13" s="156" t="s">
        <v>113</v>
      </c>
      <c r="F13" s="156" t="s">
        <v>114</v>
      </c>
      <c r="G13" s="156" t="s">
        <v>206</v>
      </c>
      <c r="H13" s="156" t="s">
        <v>207</v>
      </c>
      <c r="I13" s="84">
        <v>630780</v>
      </c>
      <c r="J13" s="84">
        <v>630780</v>
      </c>
      <c r="K13" s="157"/>
      <c r="L13" s="157"/>
      <c r="M13" s="108">
        <v>630780</v>
      </c>
      <c r="N13" s="157"/>
      <c r="O13" s="84"/>
      <c r="P13" s="84"/>
      <c r="Q13" s="84"/>
      <c r="R13" s="84"/>
      <c r="S13" s="84"/>
      <c r="T13" s="84"/>
      <c r="U13" s="84"/>
      <c r="V13" s="84"/>
      <c r="W13" s="84"/>
      <c r="X13" s="84"/>
    </row>
    <row r="14" ht="20.25" customHeight="1" spans="1:24">
      <c r="A14" s="156" t="s">
        <v>199</v>
      </c>
      <c r="B14" s="156" t="s">
        <v>70</v>
      </c>
      <c r="C14" s="156" t="s">
        <v>200</v>
      </c>
      <c r="D14" s="156" t="s">
        <v>201</v>
      </c>
      <c r="E14" s="156" t="s">
        <v>113</v>
      </c>
      <c r="F14" s="156" t="s">
        <v>114</v>
      </c>
      <c r="G14" s="156" t="s">
        <v>206</v>
      </c>
      <c r="H14" s="156" t="s">
        <v>207</v>
      </c>
      <c r="I14" s="84">
        <v>1043088</v>
      </c>
      <c r="J14" s="84">
        <v>1043088</v>
      </c>
      <c r="K14" s="157"/>
      <c r="L14" s="157"/>
      <c r="M14" s="108">
        <v>1043088</v>
      </c>
      <c r="N14" s="157"/>
      <c r="O14" s="84"/>
      <c r="P14" s="84"/>
      <c r="Q14" s="84"/>
      <c r="R14" s="84"/>
      <c r="S14" s="84"/>
      <c r="T14" s="84"/>
      <c r="U14" s="84"/>
      <c r="V14" s="84"/>
      <c r="W14" s="84"/>
      <c r="X14" s="84"/>
    </row>
    <row r="15" ht="20.25" customHeight="1" spans="1:24">
      <c r="A15" s="156" t="s">
        <v>199</v>
      </c>
      <c r="B15" s="156" t="s">
        <v>70</v>
      </c>
      <c r="C15" s="156" t="s">
        <v>208</v>
      </c>
      <c r="D15" s="156" t="s">
        <v>209</v>
      </c>
      <c r="E15" s="156" t="s">
        <v>101</v>
      </c>
      <c r="F15" s="156" t="s">
        <v>102</v>
      </c>
      <c r="G15" s="156" t="s">
        <v>210</v>
      </c>
      <c r="H15" s="156" t="s">
        <v>211</v>
      </c>
      <c r="I15" s="84">
        <v>602548.32</v>
      </c>
      <c r="J15" s="84">
        <v>602548.32</v>
      </c>
      <c r="K15" s="157"/>
      <c r="L15" s="157"/>
      <c r="M15" s="108">
        <v>602548.32</v>
      </c>
      <c r="N15" s="157"/>
      <c r="O15" s="84"/>
      <c r="P15" s="84"/>
      <c r="Q15" s="84"/>
      <c r="R15" s="84"/>
      <c r="S15" s="84"/>
      <c r="T15" s="84"/>
      <c r="U15" s="84"/>
      <c r="V15" s="84"/>
      <c r="W15" s="84"/>
      <c r="X15" s="84"/>
    </row>
    <row r="16" ht="20.25" customHeight="1" spans="1:24">
      <c r="A16" s="156" t="s">
        <v>199</v>
      </c>
      <c r="B16" s="156" t="s">
        <v>70</v>
      </c>
      <c r="C16" s="156" t="s">
        <v>208</v>
      </c>
      <c r="D16" s="156" t="s">
        <v>209</v>
      </c>
      <c r="E16" s="156" t="s">
        <v>103</v>
      </c>
      <c r="F16" s="156" t="s">
        <v>104</v>
      </c>
      <c r="G16" s="156" t="s">
        <v>212</v>
      </c>
      <c r="H16" s="156" t="s">
        <v>213</v>
      </c>
      <c r="I16" s="84">
        <v>118671.65</v>
      </c>
      <c r="J16" s="84">
        <v>118671.65</v>
      </c>
      <c r="K16" s="157"/>
      <c r="L16" s="157"/>
      <c r="M16" s="108">
        <v>118671.65</v>
      </c>
      <c r="N16" s="157"/>
      <c r="O16" s="84"/>
      <c r="P16" s="84"/>
      <c r="Q16" s="84"/>
      <c r="R16" s="84"/>
      <c r="S16" s="84"/>
      <c r="T16" s="84"/>
      <c r="U16" s="84"/>
      <c r="V16" s="84"/>
      <c r="W16" s="84"/>
      <c r="X16" s="84"/>
    </row>
    <row r="17" ht="20.25" customHeight="1" spans="1:24">
      <c r="A17" s="156" t="s">
        <v>199</v>
      </c>
      <c r="B17" s="156" t="s">
        <v>70</v>
      </c>
      <c r="C17" s="156" t="s">
        <v>208</v>
      </c>
      <c r="D17" s="156" t="s">
        <v>209</v>
      </c>
      <c r="E17" s="156" t="s">
        <v>121</v>
      </c>
      <c r="F17" s="156" t="s">
        <v>122</v>
      </c>
      <c r="G17" s="156" t="s">
        <v>214</v>
      </c>
      <c r="H17" s="156" t="s">
        <v>215</v>
      </c>
      <c r="I17" s="84">
        <v>343720.77</v>
      </c>
      <c r="J17" s="84">
        <v>343720.77</v>
      </c>
      <c r="K17" s="157"/>
      <c r="L17" s="157"/>
      <c r="M17" s="108">
        <v>343720.77</v>
      </c>
      <c r="N17" s="157"/>
      <c r="O17" s="84"/>
      <c r="P17" s="84"/>
      <c r="Q17" s="84"/>
      <c r="R17" s="84"/>
      <c r="S17" s="84"/>
      <c r="T17" s="84"/>
      <c r="U17" s="84"/>
      <c r="V17" s="84"/>
      <c r="W17" s="84"/>
      <c r="X17" s="84"/>
    </row>
    <row r="18" ht="20.25" customHeight="1" spans="1:24">
      <c r="A18" s="156" t="s">
        <v>199</v>
      </c>
      <c r="B18" s="156" t="s">
        <v>70</v>
      </c>
      <c r="C18" s="156" t="s">
        <v>208</v>
      </c>
      <c r="D18" s="156" t="s">
        <v>209</v>
      </c>
      <c r="E18" s="156" t="s">
        <v>123</v>
      </c>
      <c r="F18" s="156" t="s">
        <v>124</v>
      </c>
      <c r="G18" s="156" t="s">
        <v>216</v>
      </c>
      <c r="H18" s="156" t="s">
        <v>217</v>
      </c>
      <c r="I18" s="84">
        <v>173596.35</v>
      </c>
      <c r="J18" s="84">
        <v>173596.35</v>
      </c>
      <c r="K18" s="157"/>
      <c r="L18" s="157"/>
      <c r="M18" s="108">
        <v>173596.35</v>
      </c>
      <c r="N18" s="157"/>
      <c r="O18" s="84"/>
      <c r="P18" s="84"/>
      <c r="Q18" s="84"/>
      <c r="R18" s="84"/>
      <c r="S18" s="84"/>
      <c r="T18" s="84"/>
      <c r="U18" s="84"/>
      <c r="V18" s="84"/>
      <c r="W18" s="84"/>
      <c r="X18" s="84"/>
    </row>
    <row r="19" ht="20.25" customHeight="1" spans="1:24">
      <c r="A19" s="156" t="s">
        <v>199</v>
      </c>
      <c r="B19" s="156" t="s">
        <v>70</v>
      </c>
      <c r="C19" s="156" t="s">
        <v>208</v>
      </c>
      <c r="D19" s="156" t="s">
        <v>209</v>
      </c>
      <c r="E19" s="156" t="s">
        <v>113</v>
      </c>
      <c r="F19" s="156" t="s">
        <v>114</v>
      </c>
      <c r="G19" s="156" t="s">
        <v>218</v>
      </c>
      <c r="H19" s="156" t="s">
        <v>219</v>
      </c>
      <c r="I19" s="84">
        <v>13440</v>
      </c>
      <c r="J19" s="84">
        <v>13440</v>
      </c>
      <c r="K19" s="157"/>
      <c r="L19" s="157"/>
      <c r="M19" s="108">
        <v>13440</v>
      </c>
      <c r="N19" s="157"/>
      <c r="O19" s="84"/>
      <c r="P19" s="84"/>
      <c r="Q19" s="84"/>
      <c r="R19" s="84"/>
      <c r="S19" s="84"/>
      <c r="T19" s="84"/>
      <c r="U19" s="84"/>
      <c r="V19" s="84"/>
      <c r="W19" s="84"/>
      <c r="X19" s="84"/>
    </row>
    <row r="20" ht="20.25" customHeight="1" spans="1:24">
      <c r="A20" s="156" t="s">
        <v>199</v>
      </c>
      <c r="B20" s="156" t="s">
        <v>70</v>
      </c>
      <c r="C20" s="156" t="s">
        <v>208</v>
      </c>
      <c r="D20" s="156" t="s">
        <v>209</v>
      </c>
      <c r="E20" s="156" t="s">
        <v>125</v>
      </c>
      <c r="F20" s="156" t="s">
        <v>126</v>
      </c>
      <c r="G20" s="156" t="s">
        <v>218</v>
      </c>
      <c r="H20" s="156" t="s">
        <v>219</v>
      </c>
      <c r="I20" s="84">
        <v>15063.71</v>
      </c>
      <c r="J20" s="84">
        <v>15063.71</v>
      </c>
      <c r="K20" s="157"/>
      <c r="L20" s="157"/>
      <c r="M20" s="108">
        <v>15063.71</v>
      </c>
      <c r="N20" s="157"/>
      <c r="O20" s="84"/>
      <c r="P20" s="84"/>
      <c r="Q20" s="84"/>
      <c r="R20" s="84"/>
      <c r="S20" s="84"/>
      <c r="T20" s="84"/>
      <c r="U20" s="84"/>
      <c r="V20" s="84"/>
      <c r="W20" s="84"/>
      <c r="X20" s="84"/>
    </row>
    <row r="21" ht="20.25" customHeight="1" spans="1:24">
      <c r="A21" s="156" t="s">
        <v>199</v>
      </c>
      <c r="B21" s="156" t="s">
        <v>70</v>
      </c>
      <c r="C21" s="156" t="s">
        <v>208</v>
      </c>
      <c r="D21" s="156" t="s">
        <v>209</v>
      </c>
      <c r="E21" s="156" t="s">
        <v>125</v>
      </c>
      <c r="F21" s="156" t="s">
        <v>126</v>
      </c>
      <c r="G21" s="156" t="s">
        <v>218</v>
      </c>
      <c r="H21" s="156" t="s">
        <v>219</v>
      </c>
      <c r="I21" s="84">
        <v>14414.4</v>
      </c>
      <c r="J21" s="84">
        <v>14414.4</v>
      </c>
      <c r="K21" s="157"/>
      <c r="L21" s="157"/>
      <c r="M21" s="108">
        <v>14414.4</v>
      </c>
      <c r="N21" s="157"/>
      <c r="O21" s="84"/>
      <c r="P21" s="84"/>
      <c r="Q21" s="84"/>
      <c r="R21" s="84"/>
      <c r="S21" s="84"/>
      <c r="T21" s="84"/>
      <c r="U21" s="84"/>
      <c r="V21" s="84"/>
      <c r="W21" s="84"/>
      <c r="X21" s="84"/>
    </row>
    <row r="22" ht="20.25" customHeight="1" spans="1:24">
      <c r="A22" s="156" t="s">
        <v>199</v>
      </c>
      <c r="B22" s="156" t="s">
        <v>70</v>
      </c>
      <c r="C22" s="156" t="s">
        <v>220</v>
      </c>
      <c r="D22" s="156" t="s">
        <v>132</v>
      </c>
      <c r="E22" s="156" t="s">
        <v>131</v>
      </c>
      <c r="F22" s="156" t="s">
        <v>132</v>
      </c>
      <c r="G22" s="156" t="s">
        <v>221</v>
      </c>
      <c r="H22" s="156" t="s">
        <v>132</v>
      </c>
      <c r="I22" s="84">
        <v>451911.24</v>
      </c>
      <c r="J22" s="84">
        <v>451911.24</v>
      </c>
      <c r="K22" s="157"/>
      <c r="L22" s="157"/>
      <c r="M22" s="108">
        <v>451911.24</v>
      </c>
      <c r="N22" s="157"/>
      <c r="O22" s="84"/>
      <c r="P22" s="84"/>
      <c r="Q22" s="84"/>
      <c r="R22" s="84"/>
      <c r="S22" s="84"/>
      <c r="T22" s="84"/>
      <c r="U22" s="84"/>
      <c r="V22" s="84"/>
      <c r="W22" s="84"/>
      <c r="X22" s="84"/>
    </row>
    <row r="23" ht="20.25" customHeight="1" spans="1:24">
      <c r="A23" s="156" t="s">
        <v>199</v>
      </c>
      <c r="B23" s="156" t="s">
        <v>70</v>
      </c>
      <c r="C23" s="156" t="s">
        <v>222</v>
      </c>
      <c r="D23" s="156" t="s">
        <v>223</v>
      </c>
      <c r="E23" s="156" t="s">
        <v>113</v>
      </c>
      <c r="F23" s="156" t="s">
        <v>114</v>
      </c>
      <c r="G23" s="156" t="s">
        <v>206</v>
      </c>
      <c r="H23" s="156" t="s">
        <v>207</v>
      </c>
      <c r="I23" s="84">
        <v>630000</v>
      </c>
      <c r="J23" s="84">
        <v>630000</v>
      </c>
      <c r="K23" s="157"/>
      <c r="L23" s="157"/>
      <c r="M23" s="108">
        <v>630000</v>
      </c>
      <c r="N23" s="157"/>
      <c r="O23" s="84"/>
      <c r="P23" s="84"/>
      <c r="Q23" s="84"/>
      <c r="R23" s="84"/>
      <c r="S23" s="84"/>
      <c r="T23" s="84"/>
      <c r="U23" s="84"/>
      <c r="V23" s="84"/>
      <c r="W23" s="84"/>
      <c r="X23" s="84"/>
    </row>
    <row r="24" ht="20.25" customHeight="1" spans="1:24">
      <c r="A24" s="156" t="s">
        <v>199</v>
      </c>
      <c r="B24" s="156" t="s">
        <v>70</v>
      </c>
      <c r="C24" s="156" t="s">
        <v>224</v>
      </c>
      <c r="D24" s="156" t="s">
        <v>225</v>
      </c>
      <c r="E24" s="156" t="s">
        <v>113</v>
      </c>
      <c r="F24" s="156" t="s">
        <v>114</v>
      </c>
      <c r="G24" s="156" t="s">
        <v>206</v>
      </c>
      <c r="H24" s="156" t="s">
        <v>207</v>
      </c>
      <c r="I24" s="84">
        <v>53849</v>
      </c>
      <c r="J24" s="84">
        <v>53849</v>
      </c>
      <c r="K24" s="157"/>
      <c r="L24" s="157"/>
      <c r="M24" s="108">
        <v>53849</v>
      </c>
      <c r="N24" s="157"/>
      <c r="O24" s="84"/>
      <c r="P24" s="84"/>
      <c r="Q24" s="84"/>
      <c r="R24" s="84"/>
      <c r="S24" s="84"/>
      <c r="T24" s="84"/>
      <c r="U24" s="84"/>
      <c r="V24" s="84"/>
      <c r="W24" s="84"/>
      <c r="X24" s="84"/>
    </row>
    <row r="25" ht="17.25" customHeight="1" spans="1:24">
      <c r="A25" s="39" t="s">
        <v>171</v>
      </c>
      <c r="B25" s="40"/>
      <c r="C25" s="158"/>
      <c r="D25" s="158"/>
      <c r="E25" s="158"/>
      <c r="F25" s="158"/>
      <c r="G25" s="158"/>
      <c r="H25" s="159"/>
      <c r="I25" s="84">
        <v>6106142.44</v>
      </c>
      <c r="J25" s="84">
        <v>6106142.44</v>
      </c>
      <c r="K25" s="84"/>
      <c r="L25" s="84"/>
      <c r="M25" s="108">
        <v>6106142.44</v>
      </c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</row>
  </sheetData>
  <mergeCells count="31">
    <mergeCell ref="A2:X2"/>
    <mergeCell ref="A3:H3"/>
    <mergeCell ref="I4:X4"/>
    <mergeCell ref="J5:N5"/>
    <mergeCell ref="O5:Q5"/>
    <mergeCell ref="S5:X5"/>
    <mergeCell ref="A25:H25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8"/>
  <sheetViews>
    <sheetView showZeros="0" topLeftCell="A11" workbookViewId="0">
      <selection activeCell="L24" sqref="L24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42"/>
      <c r="E1" s="1"/>
      <c r="F1" s="1"/>
      <c r="G1" s="1"/>
      <c r="H1" s="1"/>
      <c r="U1" s="142"/>
      <c r="W1" s="143" t="s">
        <v>226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"单位名称："&amp;"寻甸回族彝族自治县柯渡镇中心卫生院"</f>
        <v>单位名称：寻甸回族彝族自治县柯渡镇中心卫生院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2"/>
      <c r="W3" s="114" t="s">
        <v>1</v>
      </c>
    </row>
    <row r="4" ht="21.75" customHeight="1" spans="1:23">
      <c r="A4" s="8" t="s">
        <v>227</v>
      </c>
      <c r="B4" s="9" t="s">
        <v>183</v>
      </c>
      <c r="C4" s="8" t="s">
        <v>184</v>
      </c>
      <c r="D4" s="8" t="s">
        <v>228</v>
      </c>
      <c r="E4" s="9" t="s">
        <v>185</v>
      </c>
      <c r="F4" s="9" t="s">
        <v>186</v>
      </c>
      <c r="G4" s="9" t="s">
        <v>229</v>
      </c>
      <c r="H4" s="9" t="s">
        <v>230</v>
      </c>
      <c r="I4" s="31" t="s">
        <v>55</v>
      </c>
      <c r="J4" s="10" t="s">
        <v>231</v>
      </c>
      <c r="K4" s="11"/>
      <c r="L4" s="11"/>
      <c r="M4" s="12"/>
      <c r="N4" s="10" t="s">
        <v>191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32"/>
      <c r="C5" s="13"/>
      <c r="D5" s="13"/>
      <c r="E5" s="14"/>
      <c r="F5" s="14"/>
      <c r="G5" s="14"/>
      <c r="H5" s="14"/>
      <c r="I5" s="32"/>
      <c r="J5" s="144" t="s">
        <v>58</v>
      </c>
      <c r="K5" s="145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197</v>
      </c>
      <c r="U5" s="9" t="s">
        <v>66</v>
      </c>
      <c r="V5" s="9" t="s">
        <v>67</v>
      </c>
      <c r="W5" s="9" t="s">
        <v>68</v>
      </c>
    </row>
    <row r="6" ht="21" customHeight="1" spans="1:23">
      <c r="A6" s="32"/>
      <c r="B6" s="32"/>
      <c r="C6" s="32"/>
      <c r="D6" s="32"/>
      <c r="E6" s="32"/>
      <c r="F6" s="32"/>
      <c r="G6" s="32"/>
      <c r="H6" s="32"/>
      <c r="I6" s="32"/>
      <c r="J6" s="146" t="s">
        <v>57</v>
      </c>
      <c r="K6" s="147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70" t="s">
        <v>57</v>
      </c>
      <c r="K7" s="70" t="s">
        <v>232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3">
        <v>12</v>
      </c>
      <c r="M8" s="33">
        <v>13</v>
      </c>
      <c r="N8" s="33">
        <v>14</v>
      </c>
      <c r="O8" s="33">
        <v>15</v>
      </c>
      <c r="P8" s="33">
        <v>16</v>
      </c>
      <c r="Q8" s="33">
        <v>17</v>
      </c>
      <c r="R8" s="33">
        <v>18</v>
      </c>
      <c r="S8" s="33">
        <v>19</v>
      </c>
      <c r="T8" s="33">
        <v>20</v>
      </c>
      <c r="U8" s="19">
        <v>21</v>
      </c>
      <c r="V8" s="33">
        <v>22</v>
      </c>
      <c r="W8" s="19">
        <v>23</v>
      </c>
    </row>
    <row r="9" ht="21.75" customHeight="1" spans="1:23">
      <c r="A9" s="27" t="s">
        <v>233</v>
      </c>
      <c r="B9" s="27" t="s">
        <v>234</v>
      </c>
      <c r="C9" s="27" t="s">
        <v>235</v>
      </c>
      <c r="D9" s="27" t="s">
        <v>70</v>
      </c>
      <c r="E9" s="27" t="s">
        <v>107</v>
      </c>
      <c r="F9" s="27" t="s">
        <v>108</v>
      </c>
      <c r="G9" s="27" t="s">
        <v>236</v>
      </c>
      <c r="H9" s="27" t="s">
        <v>237</v>
      </c>
      <c r="I9" s="84">
        <v>5784</v>
      </c>
      <c r="J9" s="84">
        <v>5784</v>
      </c>
      <c r="K9" s="108">
        <v>5784</v>
      </c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</row>
    <row r="10" ht="21.75" customHeight="1" spans="1:23">
      <c r="A10" s="27" t="s">
        <v>238</v>
      </c>
      <c r="B10" s="27" t="s">
        <v>239</v>
      </c>
      <c r="C10" s="27" t="s">
        <v>240</v>
      </c>
      <c r="D10" s="27" t="s">
        <v>70</v>
      </c>
      <c r="E10" s="27" t="s">
        <v>117</v>
      </c>
      <c r="F10" s="27" t="s">
        <v>118</v>
      </c>
      <c r="G10" s="27" t="s">
        <v>241</v>
      </c>
      <c r="H10" s="27" t="s">
        <v>242</v>
      </c>
      <c r="I10" s="84">
        <v>13200</v>
      </c>
      <c r="J10" s="84"/>
      <c r="K10" s="108"/>
      <c r="L10" s="84"/>
      <c r="M10" s="84"/>
      <c r="N10" s="84">
        <v>13200</v>
      </c>
      <c r="O10" s="84"/>
      <c r="P10" s="84"/>
      <c r="Q10" s="84"/>
      <c r="R10" s="84"/>
      <c r="S10" s="84"/>
      <c r="T10" s="84"/>
      <c r="U10" s="84"/>
      <c r="V10" s="84"/>
      <c r="W10" s="84"/>
    </row>
    <row r="11" ht="21.75" customHeight="1" spans="1:23">
      <c r="A11" s="27" t="s">
        <v>238</v>
      </c>
      <c r="B11" s="27" t="s">
        <v>239</v>
      </c>
      <c r="C11" s="27" t="s">
        <v>240</v>
      </c>
      <c r="D11" s="27" t="s">
        <v>70</v>
      </c>
      <c r="E11" s="27" t="s">
        <v>117</v>
      </c>
      <c r="F11" s="27" t="s">
        <v>118</v>
      </c>
      <c r="G11" s="27" t="s">
        <v>243</v>
      </c>
      <c r="H11" s="27" t="s">
        <v>244</v>
      </c>
      <c r="I11" s="84">
        <v>25092.5</v>
      </c>
      <c r="J11" s="84"/>
      <c r="K11" s="108"/>
      <c r="L11" s="84"/>
      <c r="M11" s="84"/>
      <c r="N11" s="84">
        <v>25092.5</v>
      </c>
      <c r="O11" s="84"/>
      <c r="P11" s="84"/>
      <c r="Q11" s="84"/>
      <c r="R11" s="84"/>
      <c r="S11" s="84"/>
      <c r="T11" s="84"/>
      <c r="U11" s="84"/>
      <c r="V11" s="84"/>
      <c r="W11" s="84"/>
    </row>
    <row r="12" ht="21.75" customHeight="1" spans="1:23">
      <c r="A12" s="27" t="s">
        <v>238</v>
      </c>
      <c r="B12" s="27" t="s">
        <v>239</v>
      </c>
      <c r="C12" s="27" t="s">
        <v>240</v>
      </c>
      <c r="D12" s="27" t="s">
        <v>70</v>
      </c>
      <c r="E12" s="27" t="s">
        <v>117</v>
      </c>
      <c r="F12" s="27" t="s">
        <v>118</v>
      </c>
      <c r="G12" s="27" t="s">
        <v>245</v>
      </c>
      <c r="H12" s="27" t="s">
        <v>246</v>
      </c>
      <c r="I12" s="84">
        <v>949.2</v>
      </c>
      <c r="J12" s="84"/>
      <c r="K12" s="108"/>
      <c r="L12" s="84"/>
      <c r="M12" s="84"/>
      <c r="N12" s="84">
        <v>949.2</v>
      </c>
      <c r="O12" s="84"/>
      <c r="P12" s="84"/>
      <c r="Q12" s="84"/>
      <c r="R12" s="84"/>
      <c r="S12" s="84"/>
      <c r="T12" s="84"/>
      <c r="U12" s="84"/>
      <c r="V12" s="84"/>
      <c r="W12" s="84"/>
    </row>
    <row r="13" ht="21.75" customHeight="1" spans="1:23">
      <c r="A13" s="27" t="s">
        <v>238</v>
      </c>
      <c r="B13" s="27" t="s">
        <v>239</v>
      </c>
      <c r="C13" s="27" t="s">
        <v>240</v>
      </c>
      <c r="D13" s="27" t="s">
        <v>70</v>
      </c>
      <c r="E13" s="27" t="s">
        <v>117</v>
      </c>
      <c r="F13" s="27" t="s">
        <v>118</v>
      </c>
      <c r="G13" s="27" t="s">
        <v>247</v>
      </c>
      <c r="H13" s="27" t="s">
        <v>248</v>
      </c>
      <c r="I13" s="84">
        <v>82889.88</v>
      </c>
      <c r="J13" s="84"/>
      <c r="K13" s="108"/>
      <c r="L13" s="84"/>
      <c r="M13" s="84"/>
      <c r="N13" s="84">
        <v>82889.88</v>
      </c>
      <c r="O13" s="84"/>
      <c r="P13" s="84"/>
      <c r="Q13" s="84"/>
      <c r="R13" s="84"/>
      <c r="S13" s="84"/>
      <c r="T13" s="84"/>
      <c r="U13" s="84"/>
      <c r="V13" s="84"/>
      <c r="W13" s="84"/>
    </row>
    <row r="14" ht="21.75" customHeight="1" spans="1:23">
      <c r="A14" s="27" t="s">
        <v>238</v>
      </c>
      <c r="B14" s="27" t="s">
        <v>239</v>
      </c>
      <c r="C14" s="27" t="s">
        <v>240</v>
      </c>
      <c r="D14" s="27" t="s">
        <v>70</v>
      </c>
      <c r="E14" s="27" t="s">
        <v>117</v>
      </c>
      <c r="F14" s="27" t="s">
        <v>118</v>
      </c>
      <c r="G14" s="27" t="s">
        <v>249</v>
      </c>
      <c r="H14" s="27" t="s">
        <v>250</v>
      </c>
      <c r="I14" s="84">
        <v>317531.89</v>
      </c>
      <c r="J14" s="84"/>
      <c r="K14" s="108"/>
      <c r="L14" s="84"/>
      <c r="M14" s="84"/>
      <c r="N14" s="84">
        <v>317531.89</v>
      </c>
      <c r="O14" s="84"/>
      <c r="P14" s="84"/>
      <c r="Q14" s="84"/>
      <c r="R14" s="84"/>
      <c r="S14" s="84"/>
      <c r="T14" s="84"/>
      <c r="U14" s="84"/>
      <c r="V14" s="84"/>
      <c r="W14" s="84"/>
    </row>
    <row r="15" ht="21.75" customHeight="1" spans="1:23">
      <c r="A15" s="27" t="s">
        <v>238</v>
      </c>
      <c r="B15" s="27" t="s">
        <v>251</v>
      </c>
      <c r="C15" s="27" t="s">
        <v>252</v>
      </c>
      <c r="D15" s="27" t="s">
        <v>70</v>
      </c>
      <c r="E15" s="27" t="s">
        <v>117</v>
      </c>
      <c r="F15" s="27" t="s">
        <v>118</v>
      </c>
      <c r="G15" s="27" t="s">
        <v>247</v>
      </c>
      <c r="H15" s="27" t="s">
        <v>248</v>
      </c>
      <c r="I15" s="84">
        <v>100000</v>
      </c>
      <c r="J15" s="84"/>
      <c r="K15" s="108"/>
      <c r="L15" s="84"/>
      <c r="M15" s="84"/>
      <c r="N15" s="84">
        <v>100000</v>
      </c>
      <c r="O15" s="84"/>
      <c r="P15" s="84"/>
      <c r="Q15" s="84"/>
      <c r="R15" s="84"/>
      <c r="S15" s="84"/>
      <c r="T15" s="84"/>
      <c r="U15" s="84"/>
      <c r="V15" s="84"/>
      <c r="W15" s="84"/>
    </row>
    <row r="16" ht="21.75" customHeight="1" spans="1:23">
      <c r="A16" s="27" t="s">
        <v>238</v>
      </c>
      <c r="B16" s="27" t="s">
        <v>251</v>
      </c>
      <c r="C16" s="27" t="s">
        <v>252</v>
      </c>
      <c r="D16" s="27" t="s">
        <v>70</v>
      </c>
      <c r="E16" s="27" t="s">
        <v>117</v>
      </c>
      <c r="F16" s="27" t="s">
        <v>118</v>
      </c>
      <c r="G16" s="27" t="s">
        <v>249</v>
      </c>
      <c r="H16" s="27" t="s">
        <v>250</v>
      </c>
      <c r="I16" s="84">
        <v>152237.32</v>
      </c>
      <c r="J16" s="84"/>
      <c r="K16" s="108"/>
      <c r="L16" s="84"/>
      <c r="M16" s="84"/>
      <c r="N16" s="84">
        <v>152237.32</v>
      </c>
      <c r="O16" s="84"/>
      <c r="P16" s="84"/>
      <c r="Q16" s="84"/>
      <c r="R16" s="84"/>
      <c r="S16" s="84"/>
      <c r="T16" s="84"/>
      <c r="U16" s="84"/>
      <c r="V16" s="84"/>
      <c r="W16" s="84"/>
    </row>
    <row r="17" ht="21.75" customHeight="1" spans="1:23">
      <c r="A17" s="27" t="s">
        <v>253</v>
      </c>
      <c r="B17" s="27" t="s">
        <v>254</v>
      </c>
      <c r="C17" s="27" t="s">
        <v>255</v>
      </c>
      <c r="D17" s="27" t="s">
        <v>70</v>
      </c>
      <c r="E17" s="27" t="s">
        <v>113</v>
      </c>
      <c r="F17" s="27" t="s">
        <v>114</v>
      </c>
      <c r="G17" s="27" t="s">
        <v>256</v>
      </c>
      <c r="H17" s="27" t="s">
        <v>257</v>
      </c>
      <c r="I17" s="84"/>
      <c r="J17" s="84"/>
      <c r="K17" s="108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</row>
    <row r="18" ht="18.75" customHeight="1" spans="1:23">
      <c r="A18" s="39" t="s">
        <v>171</v>
      </c>
      <c r="B18" s="40"/>
      <c r="C18" s="40"/>
      <c r="D18" s="40"/>
      <c r="E18" s="40"/>
      <c r="F18" s="40"/>
      <c r="G18" s="40"/>
      <c r="H18" s="41"/>
      <c r="I18" s="84">
        <v>697684.79</v>
      </c>
      <c r="J18" s="84">
        <v>5784</v>
      </c>
      <c r="K18" s="108">
        <v>5784</v>
      </c>
      <c r="L18" s="84"/>
      <c r="M18" s="84"/>
      <c r="N18" s="84">
        <v>691900.79</v>
      </c>
      <c r="O18" s="84"/>
      <c r="P18" s="84"/>
      <c r="Q18" s="84"/>
      <c r="R18" s="84"/>
      <c r="S18" s="84"/>
      <c r="T18" s="84"/>
      <c r="U18" s="84"/>
      <c r="V18" s="84"/>
      <c r="W18" s="84"/>
    </row>
  </sheetData>
  <mergeCells count="28">
    <mergeCell ref="A2:W2"/>
    <mergeCell ref="A3:H3"/>
    <mergeCell ref="J4:M4"/>
    <mergeCell ref="N4:P4"/>
    <mergeCell ref="R4:W4"/>
    <mergeCell ref="A18:H1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5"/>
  <sheetViews>
    <sheetView showZeros="0" topLeftCell="A3" workbookViewId="0">
      <selection activeCell="J10" sqref="J10:J25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258</v>
      </c>
    </row>
    <row r="2" ht="39.75" customHeight="1" spans="1:10">
      <c r="A2" s="68" t="str">
        <f>"2026"&amp;"年部门项目支出绩效目标表"</f>
        <v>2026年部门项目支出绩效目标表</v>
      </c>
      <c r="B2" s="3"/>
      <c r="C2" s="3"/>
      <c r="D2" s="3"/>
      <c r="E2" s="3"/>
      <c r="F2" s="69"/>
      <c r="G2" s="3"/>
      <c r="H2" s="69"/>
      <c r="I2" s="69"/>
      <c r="J2" s="3"/>
    </row>
    <row r="3" ht="17.25" customHeight="1" spans="1:10">
      <c r="A3" s="4" t="str">
        <f>"单位名称："&amp;"寻甸回族彝族自治县柯渡镇中心卫生院"</f>
        <v>单位名称：寻甸回族彝族自治县柯渡镇中心卫生院</v>
      </c>
    </row>
    <row r="4" ht="44.25" customHeight="1" spans="1:10">
      <c r="A4" s="70" t="s">
        <v>184</v>
      </c>
      <c r="B4" s="70" t="s">
        <v>259</v>
      </c>
      <c r="C4" s="70" t="s">
        <v>260</v>
      </c>
      <c r="D4" s="70" t="s">
        <v>261</v>
      </c>
      <c r="E4" s="70" t="s">
        <v>262</v>
      </c>
      <c r="F4" s="71" t="s">
        <v>263</v>
      </c>
      <c r="G4" s="70" t="s">
        <v>264</v>
      </c>
      <c r="H4" s="71" t="s">
        <v>265</v>
      </c>
      <c r="I4" s="71" t="s">
        <v>266</v>
      </c>
      <c r="J4" s="70" t="s">
        <v>267</v>
      </c>
    </row>
    <row r="5" ht="18.75" customHeight="1" spans="1:10">
      <c r="A5" s="137">
        <v>1</v>
      </c>
      <c r="B5" s="137">
        <v>2</v>
      </c>
      <c r="C5" s="137">
        <v>3</v>
      </c>
      <c r="D5" s="137">
        <v>4</v>
      </c>
      <c r="E5" s="137">
        <v>5</v>
      </c>
      <c r="F5" s="33">
        <v>6</v>
      </c>
      <c r="G5" s="137">
        <v>7</v>
      </c>
      <c r="H5" s="33">
        <v>8</v>
      </c>
      <c r="I5" s="33">
        <v>9</v>
      </c>
      <c r="J5" s="137">
        <v>10</v>
      </c>
    </row>
    <row r="6" ht="42" customHeight="1" spans="1:10">
      <c r="A6" s="34" t="s">
        <v>70</v>
      </c>
      <c r="B6" s="27"/>
      <c r="C6" s="27"/>
      <c r="D6" s="27"/>
      <c r="E6" s="59"/>
      <c r="F6" s="72"/>
      <c r="G6" s="59"/>
      <c r="H6" s="72"/>
      <c r="I6" s="72"/>
      <c r="J6" s="59"/>
    </row>
    <row r="7" ht="42" customHeight="1" spans="1:10">
      <c r="A7" s="138" t="s">
        <v>235</v>
      </c>
      <c r="B7" s="35" t="s">
        <v>268</v>
      </c>
      <c r="C7" s="35" t="s">
        <v>269</v>
      </c>
      <c r="D7" s="35" t="s">
        <v>270</v>
      </c>
      <c r="E7" s="34" t="s">
        <v>271</v>
      </c>
      <c r="F7" s="35" t="s">
        <v>272</v>
      </c>
      <c r="G7" s="34" t="s">
        <v>273</v>
      </c>
      <c r="H7" s="35" t="s">
        <v>274</v>
      </c>
      <c r="I7" s="35" t="s">
        <v>275</v>
      </c>
      <c r="J7" s="34" t="s">
        <v>276</v>
      </c>
    </row>
    <row r="8" ht="42" customHeight="1" spans="1:10">
      <c r="A8" s="138" t="s">
        <v>235</v>
      </c>
      <c r="B8" s="35" t="s">
        <v>268</v>
      </c>
      <c r="C8" s="35" t="s">
        <v>277</v>
      </c>
      <c r="D8" s="35" t="s">
        <v>278</v>
      </c>
      <c r="E8" s="34" t="s">
        <v>279</v>
      </c>
      <c r="F8" s="35" t="s">
        <v>272</v>
      </c>
      <c r="G8" s="34" t="s">
        <v>280</v>
      </c>
      <c r="H8" s="35"/>
      <c r="I8" s="35" t="s">
        <v>281</v>
      </c>
      <c r="J8" s="34" t="s">
        <v>282</v>
      </c>
    </row>
    <row r="9" ht="41" customHeight="1" spans="1:10">
      <c r="A9" s="138" t="s">
        <v>235</v>
      </c>
      <c r="B9" s="35" t="s">
        <v>268</v>
      </c>
      <c r="C9" s="35" t="s">
        <v>283</v>
      </c>
      <c r="D9" s="35" t="s">
        <v>284</v>
      </c>
      <c r="E9" s="34" t="s">
        <v>285</v>
      </c>
      <c r="F9" s="35" t="s">
        <v>286</v>
      </c>
      <c r="G9" s="34" t="s">
        <v>287</v>
      </c>
      <c r="H9" s="35" t="s">
        <v>288</v>
      </c>
      <c r="I9" s="35" t="s">
        <v>275</v>
      </c>
      <c r="J9" s="34" t="s">
        <v>289</v>
      </c>
    </row>
    <row r="10" ht="41" customHeight="1" spans="1:10">
      <c r="A10" s="139" t="s">
        <v>290</v>
      </c>
      <c r="B10" s="140" t="s">
        <v>291</v>
      </c>
      <c r="C10" s="140" t="s">
        <v>269</v>
      </c>
      <c r="D10" s="140" t="s">
        <v>270</v>
      </c>
      <c r="E10" s="141" t="s">
        <v>292</v>
      </c>
      <c r="F10" s="140" t="s">
        <v>286</v>
      </c>
      <c r="G10" s="141" t="s">
        <v>287</v>
      </c>
      <c r="H10" s="140" t="s">
        <v>288</v>
      </c>
      <c r="I10" s="140" t="s">
        <v>281</v>
      </c>
      <c r="J10" s="141" t="s">
        <v>293</v>
      </c>
    </row>
    <row r="11" ht="41" customHeight="1" spans="1:10">
      <c r="A11" s="139" t="s">
        <v>294</v>
      </c>
      <c r="B11" s="140" t="s">
        <v>291</v>
      </c>
      <c r="C11" s="140" t="s">
        <v>269</v>
      </c>
      <c r="D11" s="140" t="s">
        <v>270</v>
      </c>
      <c r="E11" s="141" t="s">
        <v>295</v>
      </c>
      <c r="F11" s="140" t="s">
        <v>286</v>
      </c>
      <c r="G11" s="141" t="s">
        <v>296</v>
      </c>
      <c r="H11" s="140" t="s">
        <v>288</v>
      </c>
      <c r="I11" s="140" t="s">
        <v>281</v>
      </c>
      <c r="J11" s="141" t="s">
        <v>293</v>
      </c>
    </row>
    <row r="12" ht="41" customHeight="1" spans="1:10">
      <c r="A12" s="139" t="s">
        <v>294</v>
      </c>
      <c r="B12" s="140" t="s">
        <v>291</v>
      </c>
      <c r="C12" s="140" t="s">
        <v>269</v>
      </c>
      <c r="D12" s="140" t="s">
        <v>270</v>
      </c>
      <c r="E12" s="141" t="s">
        <v>297</v>
      </c>
      <c r="F12" s="140" t="s">
        <v>286</v>
      </c>
      <c r="G12" s="141" t="s">
        <v>287</v>
      </c>
      <c r="H12" s="140" t="s">
        <v>288</v>
      </c>
      <c r="I12" s="140" t="s">
        <v>281</v>
      </c>
      <c r="J12" s="141" t="s">
        <v>293</v>
      </c>
    </row>
    <row r="13" ht="41" customHeight="1" spans="1:10">
      <c r="A13" s="139" t="s">
        <v>294</v>
      </c>
      <c r="B13" s="140" t="s">
        <v>291</v>
      </c>
      <c r="C13" s="140" t="s">
        <v>269</v>
      </c>
      <c r="D13" s="140" t="s">
        <v>270</v>
      </c>
      <c r="E13" s="141" t="s">
        <v>298</v>
      </c>
      <c r="F13" s="140" t="s">
        <v>286</v>
      </c>
      <c r="G13" s="141" t="s">
        <v>299</v>
      </c>
      <c r="H13" s="140" t="s">
        <v>288</v>
      </c>
      <c r="I13" s="140" t="s">
        <v>281</v>
      </c>
      <c r="J13" s="141" t="s">
        <v>293</v>
      </c>
    </row>
    <row r="14" ht="41" customHeight="1" spans="1:10">
      <c r="A14" s="139" t="s">
        <v>294</v>
      </c>
      <c r="B14" s="140" t="s">
        <v>291</v>
      </c>
      <c r="C14" s="140" t="s">
        <v>269</v>
      </c>
      <c r="D14" s="140" t="s">
        <v>270</v>
      </c>
      <c r="E14" s="141" t="s">
        <v>300</v>
      </c>
      <c r="F14" s="140" t="s">
        <v>286</v>
      </c>
      <c r="G14" s="141" t="s">
        <v>301</v>
      </c>
      <c r="H14" s="140" t="s">
        <v>288</v>
      </c>
      <c r="I14" s="140" t="s">
        <v>281</v>
      </c>
      <c r="J14" s="141" t="s">
        <v>293</v>
      </c>
    </row>
    <row r="15" ht="41" customHeight="1" spans="1:10">
      <c r="A15" s="139" t="s">
        <v>294</v>
      </c>
      <c r="B15" s="140" t="s">
        <v>291</v>
      </c>
      <c r="C15" s="140" t="s">
        <v>269</v>
      </c>
      <c r="D15" s="140" t="s">
        <v>270</v>
      </c>
      <c r="E15" s="141" t="s">
        <v>302</v>
      </c>
      <c r="F15" s="140" t="s">
        <v>286</v>
      </c>
      <c r="G15" s="141" t="s">
        <v>287</v>
      </c>
      <c r="H15" s="140" t="s">
        <v>288</v>
      </c>
      <c r="I15" s="140" t="s">
        <v>281</v>
      </c>
      <c r="J15" s="141" t="s">
        <v>293</v>
      </c>
    </row>
    <row r="16" ht="41" customHeight="1" spans="1:10">
      <c r="A16" s="139" t="s">
        <v>294</v>
      </c>
      <c r="B16" s="140" t="s">
        <v>291</v>
      </c>
      <c r="C16" s="140" t="s">
        <v>269</v>
      </c>
      <c r="D16" s="140" t="s">
        <v>270</v>
      </c>
      <c r="E16" s="141" t="s">
        <v>303</v>
      </c>
      <c r="F16" s="140" t="s">
        <v>286</v>
      </c>
      <c r="G16" s="141" t="s">
        <v>299</v>
      </c>
      <c r="H16" s="140" t="s">
        <v>288</v>
      </c>
      <c r="I16" s="140" t="s">
        <v>281</v>
      </c>
      <c r="J16" s="141" t="s">
        <v>293</v>
      </c>
    </row>
    <row r="17" ht="41" customHeight="1" spans="1:10">
      <c r="A17" s="139" t="s">
        <v>294</v>
      </c>
      <c r="B17" s="140" t="s">
        <v>291</v>
      </c>
      <c r="C17" s="140" t="s">
        <v>269</v>
      </c>
      <c r="D17" s="140" t="s">
        <v>270</v>
      </c>
      <c r="E17" s="141" t="s">
        <v>304</v>
      </c>
      <c r="F17" s="140" t="s">
        <v>286</v>
      </c>
      <c r="G17" s="141" t="s">
        <v>305</v>
      </c>
      <c r="H17" s="140" t="s">
        <v>288</v>
      </c>
      <c r="I17" s="140" t="s">
        <v>281</v>
      </c>
      <c r="J17" s="141" t="s">
        <v>293</v>
      </c>
    </row>
    <row r="18" ht="41" customHeight="1" spans="1:10">
      <c r="A18" s="139" t="s">
        <v>294</v>
      </c>
      <c r="B18" s="140" t="s">
        <v>291</v>
      </c>
      <c r="C18" s="140" t="s">
        <v>269</v>
      </c>
      <c r="D18" s="140" t="s">
        <v>306</v>
      </c>
      <c r="E18" s="141" t="s">
        <v>307</v>
      </c>
      <c r="F18" s="140" t="s">
        <v>286</v>
      </c>
      <c r="G18" s="141" t="s">
        <v>308</v>
      </c>
      <c r="H18" s="140" t="s">
        <v>288</v>
      </c>
      <c r="I18" s="140" t="s">
        <v>281</v>
      </c>
      <c r="J18" s="141" t="s">
        <v>293</v>
      </c>
    </row>
    <row r="19" ht="41" customHeight="1" spans="1:10">
      <c r="A19" s="139" t="s">
        <v>294</v>
      </c>
      <c r="B19" s="140" t="s">
        <v>291</v>
      </c>
      <c r="C19" s="140" t="s">
        <v>269</v>
      </c>
      <c r="D19" s="140" t="s">
        <v>306</v>
      </c>
      <c r="E19" s="141" t="s">
        <v>309</v>
      </c>
      <c r="F19" s="140" t="s">
        <v>286</v>
      </c>
      <c r="G19" s="141" t="s">
        <v>308</v>
      </c>
      <c r="H19" s="140" t="s">
        <v>288</v>
      </c>
      <c r="I19" s="140" t="s">
        <v>281</v>
      </c>
      <c r="J19" s="141" t="s">
        <v>293</v>
      </c>
    </row>
    <row r="20" ht="41" customHeight="1" spans="1:10">
      <c r="A20" s="139" t="s">
        <v>294</v>
      </c>
      <c r="B20" s="140" t="s">
        <v>291</v>
      </c>
      <c r="C20" s="140" t="s">
        <v>269</v>
      </c>
      <c r="D20" s="140" t="s">
        <v>306</v>
      </c>
      <c r="E20" s="141" t="s">
        <v>310</v>
      </c>
      <c r="F20" s="140" t="s">
        <v>286</v>
      </c>
      <c r="G20" s="141" t="s">
        <v>308</v>
      </c>
      <c r="H20" s="140" t="s">
        <v>288</v>
      </c>
      <c r="I20" s="140" t="s">
        <v>281</v>
      </c>
      <c r="J20" s="141" t="s">
        <v>293</v>
      </c>
    </row>
    <row r="21" ht="41" customHeight="1" spans="1:10">
      <c r="A21" s="139" t="s">
        <v>294</v>
      </c>
      <c r="B21" s="140" t="s">
        <v>291</v>
      </c>
      <c r="C21" s="140" t="s">
        <v>269</v>
      </c>
      <c r="D21" s="140" t="s">
        <v>306</v>
      </c>
      <c r="E21" s="141" t="s">
        <v>311</v>
      </c>
      <c r="F21" s="140" t="s">
        <v>286</v>
      </c>
      <c r="G21" s="141" t="s">
        <v>308</v>
      </c>
      <c r="H21" s="140" t="s">
        <v>288</v>
      </c>
      <c r="I21" s="140" t="s">
        <v>281</v>
      </c>
      <c r="J21" s="141" t="s">
        <v>293</v>
      </c>
    </row>
    <row r="22" ht="41" customHeight="1" spans="1:10">
      <c r="A22" s="139" t="s">
        <v>294</v>
      </c>
      <c r="B22" s="140" t="s">
        <v>291</v>
      </c>
      <c r="C22" s="140" t="s">
        <v>269</v>
      </c>
      <c r="D22" s="140" t="s">
        <v>306</v>
      </c>
      <c r="E22" s="141" t="s">
        <v>312</v>
      </c>
      <c r="F22" s="140" t="s">
        <v>286</v>
      </c>
      <c r="G22" s="141" t="s">
        <v>313</v>
      </c>
      <c r="H22" s="140" t="s">
        <v>288</v>
      </c>
      <c r="I22" s="140" t="s">
        <v>281</v>
      </c>
      <c r="J22" s="141" t="s">
        <v>293</v>
      </c>
    </row>
    <row r="23" ht="41" customHeight="1" spans="1:10">
      <c r="A23" s="139" t="s">
        <v>294</v>
      </c>
      <c r="B23" s="140" t="s">
        <v>291</v>
      </c>
      <c r="C23" s="140" t="s">
        <v>277</v>
      </c>
      <c r="D23" s="140" t="s">
        <v>278</v>
      </c>
      <c r="E23" s="141" t="s">
        <v>314</v>
      </c>
      <c r="F23" s="140" t="s">
        <v>272</v>
      </c>
      <c r="G23" s="141" t="s">
        <v>315</v>
      </c>
      <c r="H23" s="140" t="s">
        <v>316</v>
      </c>
      <c r="I23" s="140" t="s">
        <v>281</v>
      </c>
      <c r="J23" s="141" t="s">
        <v>293</v>
      </c>
    </row>
    <row r="24" ht="41" customHeight="1" spans="1:10">
      <c r="A24" s="139" t="s">
        <v>294</v>
      </c>
      <c r="B24" s="140" t="s">
        <v>291</v>
      </c>
      <c r="C24" s="140" t="s">
        <v>277</v>
      </c>
      <c r="D24" s="140" t="s">
        <v>317</v>
      </c>
      <c r="E24" s="141" t="s">
        <v>318</v>
      </c>
      <c r="F24" s="140" t="s">
        <v>272</v>
      </c>
      <c r="G24" s="141" t="s">
        <v>315</v>
      </c>
      <c r="H24" s="140" t="s">
        <v>316</v>
      </c>
      <c r="I24" s="140" t="s">
        <v>281</v>
      </c>
      <c r="J24" s="141" t="s">
        <v>293</v>
      </c>
    </row>
    <row r="25" ht="41" customHeight="1" spans="1:10">
      <c r="A25" s="139" t="s">
        <v>294</v>
      </c>
      <c r="B25" s="140" t="s">
        <v>291</v>
      </c>
      <c r="C25" s="140" t="s">
        <v>283</v>
      </c>
      <c r="D25" s="140" t="s">
        <v>284</v>
      </c>
      <c r="E25" s="141" t="s">
        <v>319</v>
      </c>
      <c r="F25" s="140" t="s">
        <v>286</v>
      </c>
      <c r="G25" s="141" t="s">
        <v>299</v>
      </c>
      <c r="H25" s="140" t="s">
        <v>288</v>
      </c>
      <c r="I25" s="140" t="s">
        <v>281</v>
      </c>
      <c r="J25" s="141" t="s">
        <v>293</v>
      </c>
    </row>
  </sheetData>
  <mergeCells count="6">
    <mergeCell ref="A2:J2"/>
    <mergeCell ref="A3:H3"/>
    <mergeCell ref="A7:A9"/>
    <mergeCell ref="A10:A25"/>
    <mergeCell ref="B7:B9"/>
    <mergeCell ref="B10:B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赵丽仙</cp:lastModifiedBy>
  <dcterms:created xsi:type="dcterms:W3CDTF">2026-03-17T02:17:00Z</dcterms:created>
  <dcterms:modified xsi:type="dcterms:W3CDTF">2026-03-17T02:33:47Z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2B2D3BA03E0C4B71BE116E6E9AAB65F5_13</vt:lpwstr>
  </property>
  <property fmtid="{D5CDD505-2E9C-101B-9397-08002B2CF9AE}" pid="3" name="KSOProductBuildVer">
    <vt:lpwstr>2052-12.1.0.23542</vt:lpwstr>
  </property>
</Properties>
</file>