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<sst xmlns="http://schemas.openxmlformats.org/spreadsheetml/2006/main" count="1560" uniqueCount="513">
  <si>
    <t>预算01-1表</t>
  </si>
  <si>
    <t>单位名称：寻甸回族彝族自治县公安局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</si>
  <si>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</si>
  <si>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</si>
  <si>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</si>
  <si>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</si>
  <si>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</si>
  <si>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</si>
  <si>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</si>
  <si>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</si>
  <si>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</si>
  <si>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</si>
  <si>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</si>
  <si>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</si>
  <si>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</si>
  <si>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</si>
  <si>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</si>
  <si>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</si>
  <si>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</si>
  <si>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</si>
  <si>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</si>
  <si>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</si>
  <si>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</si>
  <si>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</si>
  <si>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</si>
  <si>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</si>
  <si>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</si>
  <si>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</si>
  <si>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</si>
  <si>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</si>
  <si>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</si>
  <si>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</si>
  <si>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</si>
  <si>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</si>
  <si>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</si>
  <si>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</si>
  <si>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</si>
  <si>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</si>
  <si>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</si>
  <si>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</si>
  <si>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</si>
  <si>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</si>
  <si>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</si>
  <si>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</si>
  <si>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</si>
  <si>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</si>
  <si>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</si>
  <si>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</si>
  <si>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</si>
  <si>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</si>
  <si>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</si>
  <si>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</si>
  <si>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</si>
  <si>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</si>
  <si>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</si>
  <si>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</si>
  <si>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</si>
  <si>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</si>
  <si>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</si>
  <si>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</si>
  <si>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</si>
  <si>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</si>
  <si>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</si>
  <si>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</si>
  <si>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</si>
  <si>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</si>
  <si>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</si>
  <si>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</si>
  <si>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</si>
  <si>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</si>
  <si>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</si>
  <si>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寻甸回族彝族自治县公安局（本级）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</si>
  <si>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</si>
  <si>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</si>
  <si>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</si>
  <si>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</si>
  <si>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</si>
  <si>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</si>
  <si>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</si>
  <si>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</si>
  <si>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</si>
  <si>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</si>
  <si>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</si>
  <si>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</si>
  <si>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</si>
  <si>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</si>
  <si>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</si>
  <si>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</si>
  <si>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</si>
  <si>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</si>
  <si>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</si>
  <si>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</si>
  <si>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</si>
  <si>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</si>
  <si>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</si>
  <si>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</si>
  <si>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</si>
  <si>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</si>
  <si>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</si>
  <si>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</si>
  <si>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204</t>
  </si>
  <si>
    <t>公共安全支出</t>
  </si>
  <si>
    <t>20401</t>
  </si>
  <si>
    <t>武装警察部队</t>
  </si>
  <si>
    <t>2040101</t>
  </si>
  <si>
    <t>20402</t>
  </si>
  <si>
    <t>公安</t>
  </si>
  <si>
    <t>2040201</t>
  </si>
  <si>
    <t>2040219</t>
  </si>
  <si>
    <t>信息化建设</t>
  </si>
  <si>
    <t>2040220</t>
  </si>
  <si>
    <t>执法办案</t>
  </si>
  <si>
    <t>2040221</t>
  </si>
  <si>
    <t>特别业务</t>
  </si>
  <si>
    <t>2040299</t>
  </si>
  <si>
    <t>其他公安支出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</si>
  <si>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</si>
  <si>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</si>
  <si>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</si>
  <si>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</si>
  <si>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</si>
  <si>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</si>
  <si>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</si>
  <si>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</si>
  <si>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</si>
  <si>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</si>
  <si>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</si>
  <si>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</si>
  <si>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</si>
  <si>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</si>
  <si>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</si>
  <si>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</si>
  <si>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</si>
  <si>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</si>
  <si>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</si>
  <si>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</si>
  <si>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</si>
  <si>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</si>
  <si>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</si>
  <si>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</si>
  <si>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</si>
  <si>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</si>
  <si>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</si>
  <si>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</si>
  <si>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</si>
  <si>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</si>
  <si>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</si>
  <si>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</si>
  <si>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</si>
  <si>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</si>
  <si>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</si>
  <si>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</si>
  <si>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</si>
  <si>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</si>
  <si>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</si>
  <si>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</si>
  <si>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</si>
  <si>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</si>
  <si>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</si>
  <si>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</si>
  <si>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</si>
  <si>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</si>
  <si>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</si>
  <si>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</si>
  <si>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</si>
  <si>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</si>
  <si>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</si>
  <si>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</si>
  <si>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</si>
  <si>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</si>
  <si>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</si>
  <si>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</si>
  <si>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</si>
  <si>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</si>
  <si>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</si>
  <si>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</si>
  <si>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</si>
  <si>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</si>
  <si>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</si>
  <si>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</si>
  <si>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</si>
  <si>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</si>
  <si>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</si>
  <si>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</si>
  <si>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</si>
  <si>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</si>
  <si>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</si>
  <si>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</si>
  <si>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</si>
  <si>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</si>
  <si>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</si>
  <si>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</si>
  <si>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</si>
  <si>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</si>
  <si>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</si>
  <si>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</si>
  <si>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</si>
  <si>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</si>
  <si>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</si>
  <si>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</si>
  <si>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</si>
  <si>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</si>
  <si>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</si>
  <si>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</si>
  <si>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</si>
  <si>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</si>
  <si>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</si>
  <si>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</si>
  <si>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</si>
  <si>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</si>
  <si>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</si>
  <si>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</si>
  <si>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</si>
  <si>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</si>
  <si>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</si>
  <si>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寻甸回族彝族自治县公安局</t>
  </si>
  <si>
    <t>530129210000000003857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</si>
  <si>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</si>
  <si>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</si>
  <si>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</si>
  <si>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</si>
  <si>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</si>
  <si>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</si>
  <si>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</si>
  <si>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530129210000000003858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</si>
  <si>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</si>
  <si>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</si>
  <si>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</si>
  <si>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</si>
  <si>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</si>
  <si>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</si>
  <si>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</si>
  <si>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</si>
  <si>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</si>
  <si>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</si>
  <si>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</si>
  <si>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530129210000000003859</t>
  </si>
  <si>
    <t>30113</t>
  </si>
  <si>
    <t>530129210000000003862</t>
  </si>
  <si>
    <t>公车购置及运维费</t>
  </si>
  <si>
    <t>30231</t>
  </si>
  <si>
    <t>公务用车运行维护费</t>
  </si>
  <si>
    <t>530129210000000003864</t>
  </si>
  <si>
    <t>公务交通补贴</t>
  </si>
  <si>
    <t>30239</t>
  </si>
  <si>
    <t>其他交通费用</t>
  </si>
  <si>
    <t>530129210000000003865</t>
  </si>
  <si>
    <t>工会经费</t>
  </si>
  <si>
    <t>30228</t>
  </si>
  <si>
    <t>530129210000000003866</t>
  </si>
  <si>
    <t>一般公用经费支出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</si>
  <si>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</si>
  <si>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</si>
  <si>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</si>
  <si>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</si>
  <si>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</si>
  <si>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</si>
  <si>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</si>
  <si>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</si>
  <si>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</si>
  <si>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</si>
  <si>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</si>
  <si>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</si>
  <si>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</si>
  <si>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</si>
  <si>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</si>
  <si>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</si>
  <si>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</si>
  <si>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</si>
  <si>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</si>
  <si>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</si>
  <si>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</si>
  <si>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</si>
  <si>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30224</t>
  </si>
  <si>
    <t>被装购置费</t>
  </si>
  <si>
    <t>30226</t>
  </si>
  <si>
    <t>劳务费</t>
  </si>
  <si>
    <t>30227</t>
  </si>
  <si>
    <t>委托业务费</t>
  </si>
  <si>
    <t>30299</t>
  </si>
  <si>
    <t>其他商品和服务支出</t>
  </si>
  <si>
    <t>530129231100001372997</t>
  </si>
  <si>
    <t>行政人员绩效奖励</t>
  </si>
  <si>
    <t>530129231100001406932</t>
  </si>
  <si>
    <t>其他商品服务支出</t>
  </si>
  <si>
    <t>530129231100001406959</t>
  </si>
  <si>
    <t>未在工资统发人员奖金</t>
  </si>
  <si>
    <t>530129231100001407252</t>
  </si>
  <si>
    <t>其他财政补助人员生活补助</t>
  </si>
  <si>
    <t>30305</t>
  </si>
  <si>
    <t>生活补助</t>
  </si>
  <si>
    <t>530129241100002329825</t>
  </si>
  <si>
    <t>其他人员支出</t>
  </si>
  <si>
    <t>30199</t>
  </si>
  <si>
    <t>其他工资福利支出</t>
  </si>
  <si>
    <t>530129261100005136291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</si>
  <si>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</si>
  <si>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</si>
  <si>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</si>
  <si>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</si>
  <si>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</si>
  <si>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</si>
  <si>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</si>
  <si>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</si>
  <si>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</si>
  <si>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530129261100005122006</t>
  </si>
  <si>
    <t>2026年遗属补助经费</t>
  </si>
  <si>
    <t>530129261100005139240</t>
  </si>
  <si>
    <t>2026年执法执勤用车购置经费</t>
  </si>
  <si>
    <t>31013</t>
  </si>
  <si>
    <t>公务用车购置</t>
  </si>
  <si>
    <t>其他公用支出</t>
  </si>
  <si>
    <t>530129261100005136330</t>
  </si>
  <si>
    <t>2026年一般公共预算执法办案经费</t>
  </si>
  <si>
    <t>530129261100005136341</t>
  </si>
  <si>
    <t>2026年一般公共预算其他公安支出经费</t>
  </si>
  <si>
    <t>530129261100005136356</t>
  </si>
  <si>
    <t>2026年一般公共预算信息化建设经费</t>
  </si>
  <si>
    <t>专项业务类</t>
  </si>
  <si>
    <t>530129251100004359245</t>
  </si>
  <si>
    <t>2025年度烟草市场秩序维护经费</t>
  </si>
  <si>
    <t>530129251100004623042</t>
  </si>
  <si>
    <t>2025年烟草秩序打击维护经费</t>
  </si>
  <si>
    <t>530129251100004623226</t>
  </si>
  <si>
    <t>2025年待报解预算收入经费</t>
  </si>
  <si>
    <t>530129251100004744093</t>
  </si>
  <si>
    <t>2025年烟草打假协同办案经费</t>
  </si>
  <si>
    <t>530129251100004744112</t>
  </si>
  <si>
    <t>2025烟草辅警市场秩序维护经费</t>
  </si>
  <si>
    <t>530129261100005134938</t>
  </si>
  <si>
    <t>2026年度二级交通劝导站经费</t>
  </si>
  <si>
    <t>530129261100005134942</t>
  </si>
  <si>
    <t>2026年度一级交通劝导站经费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</si>
  <si>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</si>
  <si>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</si>
  <si>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</si>
  <si>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</si>
  <si>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</si>
  <si>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</si>
  <si>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</si>
  <si>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</si>
  <si>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</si>
  <si>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</si>
  <si>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</si>
  <si>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</si>
  <si>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公务用车购置数量</t>
  </si>
  <si>
    <t>=</t>
  </si>
  <si>
    <t>辆</t>
  </si>
  <si>
    <t>定量指标</t>
  </si>
  <si>
    <t>公务用车购置经费</t>
  </si>
  <si>
    <t>18</t>
  </si>
  <si>
    <t>万元</t>
  </si>
  <si>
    <t>时效指标</t>
  </si>
  <si>
    <t>公务用车购置时间</t>
  </si>
  <si>
    <t>2026</t>
  </si>
  <si>
    <t>年</t>
  </si>
  <si>
    <t>效益指标</t>
  </si>
  <si>
    <t>可持续影响</t>
  </si>
  <si>
    <t>每年购置更新公务用车情况</t>
  </si>
  <si>
    <t>&gt;=</t>
  </si>
  <si>
    <t>发放2026年遗属补助</t>
  </si>
  <si>
    <t>发放人数</t>
  </si>
  <si>
    <t>17</t>
  </si>
  <si>
    <t>人</t>
  </si>
  <si>
    <t>按照核定人数</t>
  </si>
  <si>
    <t>社会效益</t>
  </si>
  <si>
    <t>发放遗属生活情况</t>
  </si>
  <si>
    <t>改善</t>
  </si>
  <si>
    <t>%</t>
  </si>
  <si>
    <t>满意度指标</t>
  </si>
  <si>
    <t>服务对象满意度</t>
  </si>
  <si>
    <t>遗属人员满意度</t>
  </si>
  <si>
    <t>98</t>
  </si>
  <si>
    <t>空遗属人员满意度</t>
  </si>
  <si>
    <t>成本指标</t>
  </si>
  <si>
    <t>社会成本指标</t>
  </si>
  <si>
    <t>遗属人员家属情况</t>
  </si>
  <si>
    <t>拨付各乡镇金额合计</t>
  </si>
  <si>
    <t>32</t>
  </si>
  <si>
    <t>拨付金额及时性</t>
  </si>
  <si>
    <t>100</t>
  </si>
  <si>
    <t>交通劝导站社会效益情况</t>
  </si>
  <si>
    <t>交通劝导员满意度</t>
  </si>
  <si>
    <t>涉及乡镇数量</t>
  </si>
  <si>
    <t>16</t>
  </si>
  <si>
    <t>个</t>
  </si>
  <si>
    <t>资金拨付及时性</t>
  </si>
  <si>
    <t>交通劝导情况</t>
  </si>
  <si>
    <t>提升</t>
  </si>
  <si>
    <t>劝导员满意度</t>
  </si>
  <si>
    <t>目标1：引导和支持地方公安机关开展业务工作，帮助提高基层公安机关的办案和装备及经费保障水平。                                      目标2：支持地方公安机关开展禁毒、反恐业务工作所必须的办案、业务、装备等经费支出。                                                目标3：抓好各项安保维稳措施，全力做好反恐安保维稳等工作。    
目标4：加强打击三非“违反犯罪”及食药环的案件办理。</t>
  </si>
  <si>
    <t>公安部门办案（业务）</t>
  </si>
  <si>
    <t>200</t>
  </si>
  <si>
    <t>件</t>
  </si>
  <si>
    <t>年底业务数据统计</t>
  </si>
  <si>
    <t>发生涉恐重大案</t>
  </si>
  <si>
    <t>0</t>
  </si>
  <si>
    <t>年底数据统计</t>
  </si>
  <si>
    <t>抓获毒品犯罪嫌疑人数量</t>
  </si>
  <si>
    <t>1.0</t>
  </si>
  <si>
    <t>违法破坏野生动植物案件查处率</t>
  </si>
  <si>
    <t>97</t>
  </si>
  <si>
    <t>质量指标</t>
  </si>
  <si>
    <t>公安机关案件破获率</t>
  </si>
  <si>
    <t>70</t>
  </si>
  <si>
    <t>案件破获率</t>
  </si>
  <si>
    <t>年度预算执行率</t>
  </si>
  <si>
    <t>根据实际支出情况</t>
  </si>
  <si>
    <t>对基层公安机关办案经费保障力度持续加强</t>
  </si>
  <si>
    <t>持续加强</t>
  </si>
  <si>
    <t>办案人员满意度</t>
  </si>
  <si>
    <t>90</t>
  </si>
  <si>
    <t>群众对化解社会矛盾</t>
  </si>
  <si>
    <t>反映县局租用运营商的各类光纤及电路故障恢复情况，恢复率要求达到100%。
网络电路故障恢复率=网络电路故障恢复数/网络电路故障总数*100%</t>
  </si>
  <si>
    <t>运维巡检数</t>
  </si>
  <si>
    <t>次</t>
  </si>
  <si>
    <t>反映每日对县局信息中心软硬件平台及信息系统进行巡检的情况，并签注巡检检录表，要求达到100%巡检率。</t>
  </si>
  <si>
    <t>信息系统重大故障次数</t>
  </si>
  <si>
    <t>反映信息系统重大故障指系统服务出现中断1日以上的情况。</t>
  </si>
  <si>
    <t>网络电路故障恢复率</t>
  </si>
  <si>
    <t>信息系统安全事件发生次数</t>
  </si>
  <si>
    <t>反映县局信息系统发生网络安全、数据数据安全等重大安全事件，造成系统故障、数据丢失、数据泄露等重大安全故障的次数情况。要求信息系统安全事件发生次数为0次。</t>
  </si>
  <si>
    <t>信息系统及软硬件设备故障及时响</t>
  </si>
  <si>
    <t>县局信息系统及软硬件设备故障，要找不同故障级别的响应时间要求，故障响应及时率要求达到100%。
信息系统及软硬件设备故障及时响应率=信息系统及软硬件设备故障及时响应数/信息系统及软硬件设备故障总数*100%</t>
  </si>
  <si>
    <t>路面协作联动响应</t>
  </si>
  <si>
    <t>&gt;</t>
  </si>
  <si>
    <t>反映路面协作联动响应是及时。</t>
  </si>
  <si>
    <t>群众满意度</t>
  </si>
  <si>
    <t>反映群众对于交通安全防控体系管理工作的满意度情况。</t>
  </si>
  <si>
    <t>（一）聚焦关键领域，持续坚守政治安全底线。一是严格落实封堵过滤删除、落地核查处置等措施，加大对网络“大V”、水军、群组及自媒体等管控力度，坚决防止政治谣言和有害信息传播蔓延。二是加强对境外非政府组织、媒体、企业、人员等监管力度，强化重点目标安全检查，全面落实情报搜集、专案侦察、执法监管、依法打击、谋略反制等措施，防范打击颠覆渗透破坏活动。三是严打“法轮功”“全能神”等邪教组织以及“精神控制”类有害培训活动，坚决做到“发现一起，查处一起”。四是深入开展“打苗头、防风险”“技钉子、除隐患”等专项行动，充分发挥“反恐办”职能作用，压实反恐防控属地责任、部门责任、行业责任、领导责任、岗位责任，加强反恐重点目标、重点单位的管理，严守不发生暴恐案事件底线。
（二）聚焦重点任务，持续强化网络安全监管。一是强化情报线索搜集研判，围绕侵犯公民个人信息、非法利用信息网络等11类网安主侦案件，强化情报线索搜集研判，力争形成一批可以实施打击，可以转换为战果的情报线索。二是持续做好网络监控工作，及时发现和处置网上有害信息，坚决杜绝出现辖区重大舆情炒作的事件发生；围绕辖区重点人、重点群体、敏感案事件，挖掘预警性行动性情报线索，坚决杜绝神不知鬼不觉的情况发生。三是加大网络安全执法力度，围绕辖区重点单位网站、信息系统，开展网络安全执法检查工作，摸清底数，管控到位，坚决杜绝黑客攻击、反动标语等网络安全案事件的发生。
（三）聚焦科学布警，持续构建巡逻防控体系。一是在现有警力的基础上，全面科学调研分析，了解掌握民辅警工作能力，精准调配警力，做到人岗相适、人尽其才、岗责匹配。二是根据阶段性社会治安形势特点，动态、科学统计全县各乡镇（街道）社会治安重点区域，科学部署警力，显性用警，进一步提高重点区域巡逻防控频度、密度，持续提升见警率、管事率、震慑力。三是进一步畅通内外协作渠道，建立常态化联勤机制，织密常态化内部多警种、外部多部门巡逻防控工作体系。
（四）聚焦法治建设，持续提升执法能力水平。一是聚焦影响国家安全、社会安定、人民安宁的突出问题，加强法律政</t>
  </si>
  <si>
    <t>保障各营区食堂总数</t>
  </si>
  <si>
    <t>25</t>
  </si>
  <si>
    <t>反恐维稳是以反恐防暴为重点，全面开展情报信息搜索研判非法聚集滋事等各项工作</t>
  </si>
  <si>
    <t>年度任务完成率</t>
  </si>
  <si>
    <t>破案率</t>
  </si>
  <si>
    <t>完成各项任务及时率</t>
  </si>
  <si>
    <t>枪支弹药、民用爆炸物品管控率</t>
  </si>
  <si>
    <t>持续开展社会治安稳控工作，提升各职能部门民警的业务能力、创新意识和信息化实战能力，增强公民防范意识知晓率</t>
  </si>
  <si>
    <t>92</t>
  </si>
  <si>
    <t>社会公众满意度</t>
  </si>
  <si>
    <t>95</t>
  </si>
  <si>
    <t>本单位人员满意度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</si>
  <si>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</si>
  <si>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</si>
  <si>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</si>
  <si>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</si>
  <si>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备注：寻甸回族彝族自治县公安局2026年无政府性基金预算支出预算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</si>
  <si>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</si>
  <si>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</si>
  <si>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</si>
  <si>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</si>
  <si>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</si>
  <si>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</si>
  <si>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</si>
  <si>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</si>
  <si>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</si>
  <si>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</si>
  <si>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</si>
  <si>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</si>
  <si>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备注：寻甸回族彝族自治县公安局2026年无政府采购预算支出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</si>
  <si>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</si>
  <si>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</si>
  <si>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</si>
  <si>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</si>
  <si>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</si>
  <si>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</si>
  <si>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</si>
  <si>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备注：寻甸回族彝族自治县公安局2026年无政府购买服务预算支出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</si>
  <si>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</si>
  <si>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</si>
  <si>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</si>
  <si>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</si>
  <si>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</si>
  <si>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</si>
  <si>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</si>
  <si>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</si>
  <si>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</si>
  <si>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</si>
  <si>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</si>
  <si>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</si>
  <si>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</si>
  <si>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</si>
  <si>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</si>
  <si>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</si>
  <si>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</si>
  <si>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</si>
  <si>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</si>
  <si>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</si>
  <si>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</si>
  <si>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</si>
  <si>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</si>
  <si>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备注：寻甸回族彝族自治县公安局2026年无县对下转移支付预算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</si>
  <si>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</si>
  <si>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</si>
  <si>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</si>
  <si>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</si>
  <si>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</si>
  <si>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</si>
  <si>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</si>
  <si>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</si>
  <si>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</si>
  <si>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备注：寻甸回族彝族自治县公安局2026年无新增资产配置预算</t>
  </si>
  <si>
    <t>预算11表</t>
  </si>
  <si>
    <t>上级补助</t>
  </si>
  <si>
    <t>备注：寻甸回族彝族自治县公安局2026年无上级转移支付补助项目支出预算</t>
  </si>
  <si>
    <t>预算12表</t>
  </si>
  <si>
    <t>项目级次</t>
  </si>
  <si>
    <t>114 对个人和家庭的补助</t>
  </si>
  <si>
    <t>本级</t>
  </si>
  <si>
    <t>211 公车购置及运维费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</si>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</sst>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#,##0;\-#,##0;;@"/>
    <numFmt numFmtId="179" formatCode="yyyy\-mm\-dd"/>
    <numFmt numFmtId="180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80" fontId="17" fillId="0" borderId="7">
      <alignment horizontal="right" vertical="center"/>
    </xf>
    <xf numFmtId="49" fontId="17" fillId="0" borderId="7">
      <alignment horizontal="left" vertical="center" wrapText="1"/>
    </xf>
    <xf numFmtId="180" fontId="17" fillId="0" borderId="7">
      <alignment horizontal="right" vertical="center"/>
    </xf>
    <xf numFmtId="177" fontId="17" fillId="0" borderId="7">
      <alignment horizontal="right" vertical="center"/>
    </xf>
    <xf numFmtId="178" fontId="17" fillId="0" borderId="7">
      <alignment horizontal="right" vertical="center"/>
    </xf>
  </cellStyleXfs>
  <cellXfs count="21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0" fontId="0" fillId="0" borderId="8" xfId="0" applyFont="1" applyBorder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80" fontId="5" fillId="0" borderId="7" xfId="54" applyFont="1">
      <alignment horizontal="right" vertical="center"/>
    </xf>
    <xf numFmtId="180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80" fontId="5" fillId="0" borderId="1" xfId="0" applyNumberFormat="1" applyFont="1" applyBorder="1" applyAlignment="1">
      <alignment horizontal="right" vertical="center"/>
    </xf>
    <xf numFmtId="180" fontId="5" fillId="0" borderId="2" xfId="0" applyNumberFormat="1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80" fontId="14" fillId="0" borderId="7" xfId="0" applyNumberFormat="1" applyFont="1" applyFill="1" applyBorder="1" applyAlignment="1">
      <alignment horizontal="right" vertical="center"/>
    </xf>
    <xf numFmtId="180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180" fontId="5" fillId="0" borderId="7" xfId="54" applyFont="1" applyFill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B11" sqref="B1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51"/>
      <c r="B2" s="51"/>
      <c r="C2" s="51"/>
      <c r="D2" s="69" t="s">
        <v>0</v>
      </c>
    </row>
    <row r="3" ht="41.25" customHeight="1" spans="1:1">
      <c r="A3" s="46" t="str">
        <f>"2026"&amp;"年部门财务收支预算总表"</f>
        <v>2026年部门财务收支预算总表</v>
      </c>
    </row>
    <row r="4" ht="17.25" customHeight="1" spans="1:4">
      <c r="A4" s="49" t="s">
        <v>1</v>
      </c>
      <c r="B4" s="176"/>
      <c r="D4" s="152" t="s">
        <v>2</v>
      </c>
    </row>
    <row r="5" ht="23.25" customHeight="1" spans="1:4">
      <c r="A5" s="177" t="s">
        <v>3</v>
      </c>
      <c r="B5" s="178"/>
      <c r="C5" s="177" t="s">
        <v>4</v>
      </c>
      <c r="D5" s="178"/>
    </row>
    <row r="6" ht="24" customHeight="1" spans="1:4">
      <c r="A6" s="177" t="s">
        <v>5</v>
      </c>
      <c r="B6" s="177" t="s">
        <v>6</v>
      </c>
      <c r="C6" s="177" t="s">
        <v>7</v>
      </c>
      <c r="D6" s="177" t="s">
        <v>6</v>
      </c>
    </row>
    <row r="7" ht="21.75" customHeight="1" spans="1:4">
      <c r="A7" s="179" t="s">
        <v>8</v>
      </c>
      <c r="B7" s="150">
        <v>149145101.3</v>
      </c>
      <c r="C7" s="179" t="s">
        <v>9</v>
      </c>
      <c r="D7" s="150">
        <v>4700</v>
      </c>
    </row>
    <row r="8" ht="21.75" customHeight="1" spans="1:4">
      <c r="A8" s="179" t="s">
        <v>10</v>
      </c>
      <c r="B8" s="85"/>
      <c r="C8" s="179" t="s">
        <v>11</v>
      </c>
      <c r="D8" s="150"/>
    </row>
    <row r="9" ht="21.75" customHeight="1" spans="1:4">
      <c r="A9" s="179" t="s">
        <v>12</v>
      </c>
      <c r="B9" s="85"/>
      <c r="C9" s="214" t="s">
        <v>13</v>
      </c>
      <c r="D9" s="150"/>
    </row>
    <row r="10" ht="21.75" customHeight="1" spans="1:4">
      <c r="A10" s="179" t="s">
        <v>14</v>
      </c>
      <c r="B10" s="85"/>
      <c r="C10" s="214" t="s">
        <v>15</v>
      </c>
      <c r="D10" s="150">
        <v>127764885.55</v>
      </c>
    </row>
    <row r="11" ht="21.75" customHeight="1" spans="1:4">
      <c r="A11" s="179" t="s">
        <v>16</v>
      </c>
      <c r="B11" s="85"/>
      <c r="C11" s="214" t="s">
        <v>17</v>
      </c>
      <c r="D11" s="150"/>
    </row>
    <row r="12" ht="21.75" customHeight="1" spans="1:4">
      <c r="A12" s="179" t="s">
        <v>18</v>
      </c>
      <c r="B12" s="85"/>
      <c r="C12" s="214" t="s">
        <v>19</v>
      </c>
      <c r="D12" s="150"/>
    </row>
    <row r="13" ht="21.75" customHeight="1" spans="1:4">
      <c r="A13" s="179" t="s">
        <v>20</v>
      </c>
      <c r="B13" s="85"/>
      <c r="C13" s="36" t="s">
        <v>21</v>
      </c>
      <c r="D13" s="150"/>
    </row>
    <row r="14" ht="21.75" customHeight="1" spans="1:4">
      <c r="A14" s="179" t="s">
        <v>22</v>
      </c>
      <c r="B14" s="85"/>
      <c r="C14" s="36" t="s">
        <v>23</v>
      </c>
      <c r="D14" s="150">
        <v>8971560.69</v>
      </c>
    </row>
    <row r="15" ht="21.75" customHeight="1" spans="1:4">
      <c r="A15" s="179" t="s">
        <v>24</v>
      </c>
      <c r="B15" s="85"/>
      <c r="C15" s="36" t="s">
        <v>25</v>
      </c>
      <c r="D15" s="150">
        <v>6602525.3</v>
      </c>
    </row>
    <row r="16" ht="21.75" customHeight="1" spans="1:4">
      <c r="A16" s="179" t="s">
        <v>26</v>
      </c>
      <c r="B16" s="85"/>
      <c r="C16" s="36" t="s">
        <v>27</v>
      </c>
      <c r="D16" s="150"/>
    </row>
    <row r="17" ht="21.75" customHeight="1" spans="1:4">
      <c r="A17" s="180"/>
      <c r="B17" s="85"/>
      <c r="C17" s="36" t="s">
        <v>28</v>
      </c>
      <c r="D17" s="150"/>
    </row>
    <row r="18" ht="21.75" customHeight="1" spans="1:4">
      <c r="A18" s="181"/>
      <c r="B18" s="85"/>
      <c r="C18" s="36" t="s">
        <v>29</v>
      </c>
      <c r="D18" s="150"/>
    </row>
    <row r="19" ht="21.75" customHeight="1" spans="1:4">
      <c r="A19" s="181"/>
      <c r="B19" s="85"/>
      <c r="C19" s="36" t="s">
        <v>30</v>
      </c>
      <c r="D19" s="150"/>
    </row>
    <row r="20" ht="21.75" customHeight="1" spans="1:4">
      <c r="A20" s="181"/>
      <c r="B20" s="85"/>
      <c r="C20" s="36" t="s">
        <v>31</v>
      </c>
      <c r="D20" s="150"/>
    </row>
    <row r="21" ht="21.75" customHeight="1" spans="1:4">
      <c r="A21" s="181"/>
      <c r="B21" s="85"/>
      <c r="C21" s="36" t="s">
        <v>32</v>
      </c>
      <c r="D21" s="150"/>
    </row>
    <row r="22" ht="21.75" customHeight="1" spans="1:4">
      <c r="A22" s="181"/>
      <c r="B22" s="85"/>
      <c r="C22" s="36" t="s">
        <v>33</v>
      </c>
      <c r="D22" s="150"/>
    </row>
    <row r="23" ht="21.75" customHeight="1" spans="1:4">
      <c r="A23" s="181"/>
      <c r="B23" s="85"/>
      <c r="C23" s="36" t="s">
        <v>34</v>
      </c>
      <c r="D23" s="150"/>
    </row>
    <row r="24" ht="21.75" customHeight="1" spans="1:4">
      <c r="A24" s="181"/>
      <c r="B24" s="85"/>
      <c r="C24" s="36" t="s">
        <v>35</v>
      </c>
      <c r="D24" s="150"/>
    </row>
    <row r="25" ht="21.75" customHeight="1" spans="1:4">
      <c r="A25" s="181"/>
      <c r="B25" s="85"/>
      <c r="C25" s="36" t="s">
        <v>36</v>
      </c>
      <c r="D25" s="150">
        <v>5801429.76</v>
      </c>
    </row>
    <row r="26" ht="21.75" customHeight="1" spans="1:4">
      <c r="A26" s="181"/>
      <c r="B26" s="85"/>
      <c r="C26" s="36" t="s">
        <v>37</v>
      </c>
      <c r="D26" s="150"/>
    </row>
    <row r="27" ht="21.75" customHeight="1" spans="1:4">
      <c r="A27" s="181"/>
      <c r="B27" s="85"/>
      <c r="C27" s="180" t="s">
        <v>38</v>
      </c>
      <c r="D27" s="150"/>
    </row>
    <row r="28" ht="21.75" customHeight="1" spans="1:4">
      <c r="A28" s="181"/>
      <c r="B28" s="85"/>
      <c r="C28" s="36" t="s">
        <v>39</v>
      </c>
      <c r="D28" s="150"/>
    </row>
    <row r="29" ht="21.75" customHeight="1" spans="1:4">
      <c r="A29" s="181"/>
      <c r="B29" s="85"/>
      <c r="C29" s="36" t="s">
        <v>40</v>
      </c>
      <c r="D29" s="150"/>
    </row>
    <row r="30" ht="21.75" customHeight="1" spans="1:4">
      <c r="A30" s="181"/>
      <c r="B30" s="85"/>
      <c r="C30" s="180" t="s">
        <v>41</v>
      </c>
      <c r="D30" s="150"/>
    </row>
    <row r="31" ht="21.75" customHeight="1" spans="1:4">
      <c r="A31" s="181"/>
      <c r="B31" s="85"/>
      <c r="C31" s="180" t="s">
        <v>42</v>
      </c>
      <c r="D31" s="150"/>
    </row>
    <row r="32" ht="21.75" customHeight="1" spans="1:4">
      <c r="A32" s="181"/>
      <c r="B32" s="85"/>
      <c r="C32" s="36" t="s">
        <v>43</v>
      </c>
      <c r="D32" s="150"/>
    </row>
    <row r="33" ht="21.75" customHeight="1" spans="1:4">
      <c r="A33" s="181" t="s">
        <v>44</v>
      </c>
      <c r="B33" s="150">
        <v>149145101.3</v>
      </c>
      <c r="C33" s="181" t="s">
        <v>45</v>
      </c>
      <c r="D33" s="150">
        <v>149145101.3</v>
      </c>
    </row>
    <row r="34" ht="21.75" customHeight="1" spans="1:4">
      <c r="A34" s="180" t="s">
        <v>46</v>
      </c>
      <c r="B34" s="85"/>
      <c r="C34" s="180" t="s">
        <v>47</v>
      </c>
      <c r="D34" s="150"/>
    </row>
    <row r="35" ht="21.75" customHeight="1" spans="1:4">
      <c r="A35" s="36" t="s">
        <v>48</v>
      </c>
      <c r="B35" s="85"/>
      <c r="C35" s="36" t="s">
        <v>48</v>
      </c>
      <c r="D35" s="151"/>
    </row>
    <row r="36" ht="21.75" customHeight="1" spans="1:4">
      <c r="A36" s="36" t="s">
        <v>49</v>
      </c>
      <c r="B36" s="85"/>
      <c r="C36" s="36" t="s">
        <v>50</v>
      </c>
      <c r="D36" s="151"/>
    </row>
    <row r="37" ht="21.75" customHeight="1" spans="1:4">
      <c r="A37" s="182" t="s">
        <v>51</v>
      </c>
      <c r="B37" s="150">
        <v>149145101.3</v>
      </c>
      <c r="C37" s="182" t="s">
        <v>52</v>
      </c>
      <c r="D37" s="150">
        <v>149145101.3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4">
        <v>1</v>
      </c>
      <c r="B2" s="125">
        <v>0</v>
      </c>
      <c r="C2" s="124">
        <v>1</v>
      </c>
      <c r="D2" s="126"/>
      <c r="E2" s="126"/>
      <c r="F2" s="123" t="s">
        <v>442</v>
      </c>
    </row>
    <row r="3" ht="42" customHeight="1" spans="1:6">
      <c r="A3" s="127" t="str">
        <f>"2026"&amp;"年部门政府性基金预算支出预算表"</f>
        <v>2026年部门政府性基金预算支出预算表</v>
      </c>
      <c r="B3" s="127" t="s">
        <v>443</v>
      </c>
      <c r="C3" s="128"/>
      <c r="D3" s="129"/>
      <c r="E3" s="129"/>
      <c r="F3" s="129"/>
    </row>
    <row r="4" ht="13.5" customHeight="1" spans="1:6">
      <c r="A4" s="5" t="s">
        <v>1</v>
      </c>
      <c r="B4" s="5" t="s">
        <v>444</v>
      </c>
      <c r="C4" s="124"/>
      <c r="D4" s="126"/>
      <c r="E4" s="126"/>
      <c r="F4" s="123" t="s">
        <v>2</v>
      </c>
    </row>
    <row r="5" ht="19.5" customHeight="1" spans="1:6">
      <c r="A5" s="130" t="s">
        <v>198</v>
      </c>
      <c r="B5" s="131" t="s">
        <v>73</v>
      </c>
      <c r="C5" s="130" t="s">
        <v>74</v>
      </c>
      <c r="D5" s="11" t="s">
        <v>445</v>
      </c>
      <c r="E5" s="12"/>
      <c r="F5" s="13"/>
    </row>
    <row r="6" ht="18.75" customHeight="1" spans="1:6">
      <c r="A6" s="132"/>
      <c r="B6" s="133"/>
      <c r="C6" s="132"/>
      <c r="D6" s="16" t="s">
        <v>56</v>
      </c>
      <c r="E6" s="11" t="s">
        <v>76</v>
      </c>
      <c r="F6" s="16" t="s">
        <v>77</v>
      </c>
    </row>
    <row r="7" ht="18.75" customHeight="1" spans="1:6">
      <c r="A7" s="73">
        <v>1</v>
      </c>
      <c r="B7" s="134" t="s">
        <v>84</v>
      </c>
      <c r="C7" s="73">
        <v>3</v>
      </c>
      <c r="D7" s="135">
        <v>4</v>
      </c>
      <c r="E7" s="135">
        <v>5</v>
      </c>
      <c r="F7" s="135">
        <v>6</v>
      </c>
    </row>
    <row r="8" ht="21" customHeight="1" spans="1:6">
      <c r="A8" s="21"/>
      <c r="B8" s="21"/>
      <c r="C8" s="21"/>
      <c r="D8" s="85"/>
      <c r="E8" s="85"/>
      <c r="F8" s="85"/>
    </row>
    <row r="9" ht="21" customHeight="1" spans="1:6">
      <c r="A9" s="21"/>
      <c r="B9" s="21"/>
      <c r="C9" s="21"/>
      <c r="D9" s="85"/>
      <c r="E9" s="85"/>
      <c r="F9" s="85"/>
    </row>
    <row r="10" ht="18.75" customHeight="1" spans="1:6">
      <c r="A10" s="136" t="s">
        <v>188</v>
      </c>
      <c r="B10" s="136" t="s">
        <v>188</v>
      </c>
      <c r="C10" s="137" t="s">
        <v>188</v>
      </c>
      <c r="D10" s="85"/>
      <c r="E10" s="85"/>
      <c r="F10" s="85"/>
    </row>
    <row r="11" customHeight="1" spans="1:1">
      <c r="A11" t="s">
        <v>446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9"/>
      <c r="C2" s="89"/>
      <c r="R2" s="3"/>
      <c r="S2" s="3" t="s">
        <v>447</v>
      </c>
    </row>
    <row r="3" ht="41.25" customHeight="1" spans="1:19">
      <c r="A3" s="78" t="str">
        <f>"2026"&amp;"年部门政府采购预算表"</f>
        <v>2026年部门政府采购预算表</v>
      </c>
      <c r="B3" s="71"/>
      <c r="C3" s="71"/>
      <c r="D3" s="4"/>
      <c r="E3" s="4"/>
      <c r="F3" s="4"/>
      <c r="G3" s="4"/>
      <c r="H3" s="4"/>
      <c r="I3" s="4"/>
      <c r="J3" s="4"/>
      <c r="K3" s="4"/>
      <c r="L3" s="4"/>
      <c r="M3" s="71"/>
      <c r="N3" s="4"/>
      <c r="O3" s="4"/>
      <c r="P3" s="71"/>
      <c r="Q3" s="4"/>
      <c r="R3" s="71"/>
      <c r="S3" s="71"/>
    </row>
    <row r="4" ht="18.75" customHeight="1" spans="1:19">
      <c r="A4" s="116" t="s">
        <v>1</v>
      </c>
      <c r="B4" s="91"/>
      <c r="C4" s="91"/>
      <c r="D4" s="7"/>
      <c r="E4" s="7"/>
      <c r="F4" s="7"/>
      <c r="G4" s="7"/>
      <c r="H4" s="7"/>
      <c r="I4" s="7"/>
      <c r="J4" s="7"/>
      <c r="K4" s="7"/>
      <c r="L4" s="7"/>
      <c r="R4" s="8"/>
      <c r="S4" s="123" t="s">
        <v>2</v>
      </c>
    </row>
    <row r="5" ht="15.75" customHeight="1" spans="1:19">
      <c r="A5" s="10" t="s">
        <v>197</v>
      </c>
      <c r="B5" s="92" t="s">
        <v>198</v>
      </c>
      <c r="C5" s="92" t="s">
        <v>448</v>
      </c>
      <c r="D5" s="93" t="s">
        <v>449</v>
      </c>
      <c r="E5" s="93" t="s">
        <v>450</v>
      </c>
      <c r="F5" s="93" t="s">
        <v>451</v>
      </c>
      <c r="G5" s="93" t="s">
        <v>452</v>
      </c>
      <c r="H5" s="93" t="s">
        <v>453</v>
      </c>
      <c r="I5" s="106" t="s">
        <v>205</v>
      </c>
      <c r="J5" s="106"/>
      <c r="K5" s="106"/>
      <c r="L5" s="106"/>
      <c r="M5" s="107"/>
      <c r="N5" s="106"/>
      <c r="O5" s="106"/>
      <c r="P5" s="86"/>
      <c r="Q5" s="106"/>
      <c r="R5" s="107"/>
      <c r="S5" s="87"/>
    </row>
    <row r="6" ht="17.25" customHeight="1" spans="1:19">
      <c r="A6" s="15"/>
      <c r="B6" s="94"/>
      <c r="C6" s="94"/>
      <c r="D6" s="95"/>
      <c r="E6" s="95"/>
      <c r="F6" s="95"/>
      <c r="G6" s="95"/>
      <c r="H6" s="95"/>
      <c r="I6" s="95" t="s">
        <v>56</v>
      </c>
      <c r="J6" s="95" t="s">
        <v>59</v>
      </c>
      <c r="K6" s="95" t="s">
        <v>454</v>
      </c>
      <c r="L6" s="95" t="s">
        <v>455</v>
      </c>
      <c r="M6" s="108" t="s">
        <v>456</v>
      </c>
      <c r="N6" s="109" t="s">
        <v>457</v>
      </c>
      <c r="O6" s="109"/>
      <c r="P6" s="114"/>
      <c r="Q6" s="109"/>
      <c r="R6" s="115"/>
      <c r="S6" s="96"/>
    </row>
    <row r="7" ht="54" customHeight="1" spans="1:19">
      <c r="A7" s="18"/>
      <c r="B7" s="96"/>
      <c r="C7" s="96"/>
      <c r="D7" s="97"/>
      <c r="E7" s="97"/>
      <c r="F7" s="97"/>
      <c r="G7" s="97"/>
      <c r="H7" s="97"/>
      <c r="I7" s="97"/>
      <c r="J7" s="97" t="s">
        <v>58</v>
      </c>
      <c r="K7" s="97"/>
      <c r="L7" s="97"/>
      <c r="M7" s="110"/>
      <c r="N7" s="97" t="s">
        <v>58</v>
      </c>
      <c r="O7" s="97" t="s">
        <v>65</v>
      </c>
      <c r="P7" s="96" t="s">
        <v>66</v>
      </c>
      <c r="Q7" s="97" t="s">
        <v>67</v>
      </c>
      <c r="R7" s="110" t="s">
        <v>68</v>
      </c>
      <c r="S7" s="96" t="s">
        <v>69</v>
      </c>
    </row>
    <row r="8" ht="18" customHeight="1" spans="1:19">
      <c r="A8" s="117">
        <v>1</v>
      </c>
      <c r="B8" s="117" t="s">
        <v>84</v>
      </c>
      <c r="C8" s="118">
        <v>3</v>
      </c>
      <c r="D8" s="118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</row>
    <row r="9" ht="21" customHeight="1" spans="1:19">
      <c r="A9" s="98"/>
      <c r="B9" s="99"/>
      <c r="C9" s="99"/>
      <c r="D9" s="100"/>
      <c r="E9" s="100"/>
      <c r="F9" s="100"/>
      <c r="G9" s="119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01" t="s">
        <v>188</v>
      </c>
      <c r="B10" s="102"/>
      <c r="C10" s="102"/>
      <c r="D10" s="103"/>
      <c r="E10" s="103"/>
      <c r="F10" s="103"/>
      <c r="G10" s="120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ht="21" customHeight="1" spans="1:19">
      <c r="A11" s="116" t="s">
        <v>458</v>
      </c>
      <c r="B11" s="5"/>
      <c r="C11" s="5"/>
      <c r="D11" s="116"/>
      <c r="E11" s="116"/>
      <c r="F11" s="116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customHeight="1" spans="1:1">
      <c r="A12" t="s">
        <v>459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8" sqref="A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2"/>
      <c r="B2" s="89"/>
      <c r="C2" s="89"/>
      <c r="D2" s="89"/>
      <c r="E2" s="89"/>
      <c r="F2" s="89"/>
      <c r="G2" s="89"/>
      <c r="H2" s="82"/>
      <c r="I2" s="82"/>
      <c r="J2" s="82"/>
      <c r="K2" s="82"/>
      <c r="L2" s="82"/>
      <c r="M2" s="82"/>
      <c r="N2" s="104"/>
      <c r="O2" s="82"/>
      <c r="P2" s="82"/>
      <c r="Q2" s="89"/>
      <c r="R2" s="82"/>
      <c r="S2" s="112"/>
      <c r="T2" s="112" t="s">
        <v>460</v>
      </c>
    </row>
    <row r="3" ht="41.25" customHeight="1" spans="1:20">
      <c r="A3" s="78" t="str">
        <f>"2026"&amp;"年部门政府购买服务预算表"</f>
        <v>2026年部门政府购买服务预算表</v>
      </c>
      <c r="B3" s="71"/>
      <c r="C3" s="71"/>
      <c r="D3" s="71"/>
      <c r="E3" s="71"/>
      <c r="F3" s="71"/>
      <c r="G3" s="71"/>
      <c r="H3" s="90"/>
      <c r="I3" s="90"/>
      <c r="J3" s="90"/>
      <c r="K3" s="90"/>
      <c r="L3" s="90"/>
      <c r="M3" s="90"/>
      <c r="N3" s="105"/>
      <c r="O3" s="90"/>
      <c r="P3" s="90"/>
      <c r="Q3" s="71"/>
      <c r="R3" s="90"/>
      <c r="S3" s="105"/>
      <c r="T3" s="71"/>
    </row>
    <row r="4" ht="22.5" customHeight="1" spans="1:20">
      <c r="A4" s="79" t="s">
        <v>1</v>
      </c>
      <c r="B4" s="91"/>
      <c r="C4" s="91"/>
      <c r="D4" s="91"/>
      <c r="E4" s="91"/>
      <c r="F4" s="91"/>
      <c r="G4" s="91"/>
      <c r="H4" s="80"/>
      <c r="I4" s="80"/>
      <c r="J4" s="80"/>
      <c r="K4" s="80"/>
      <c r="L4" s="80"/>
      <c r="M4" s="80"/>
      <c r="N4" s="104"/>
      <c r="O4" s="82"/>
      <c r="P4" s="82"/>
      <c r="Q4" s="89"/>
      <c r="R4" s="82"/>
      <c r="S4" s="113"/>
      <c r="T4" s="112" t="s">
        <v>2</v>
      </c>
    </row>
    <row r="5" ht="24" customHeight="1" spans="1:20">
      <c r="A5" s="10" t="s">
        <v>197</v>
      </c>
      <c r="B5" s="92" t="s">
        <v>198</v>
      </c>
      <c r="C5" s="92" t="s">
        <v>448</v>
      </c>
      <c r="D5" s="92" t="s">
        <v>461</v>
      </c>
      <c r="E5" s="92" t="s">
        <v>462</v>
      </c>
      <c r="F5" s="92" t="s">
        <v>463</v>
      </c>
      <c r="G5" s="92" t="s">
        <v>464</v>
      </c>
      <c r="H5" s="93" t="s">
        <v>465</v>
      </c>
      <c r="I5" s="93" t="s">
        <v>466</v>
      </c>
      <c r="J5" s="106" t="s">
        <v>205</v>
      </c>
      <c r="K5" s="106"/>
      <c r="L5" s="106"/>
      <c r="M5" s="106"/>
      <c r="N5" s="107"/>
      <c r="O5" s="106"/>
      <c r="P5" s="106"/>
      <c r="Q5" s="86"/>
      <c r="R5" s="106"/>
      <c r="S5" s="107"/>
      <c r="T5" s="87"/>
    </row>
    <row r="6" ht="24" customHeight="1" spans="1:20">
      <c r="A6" s="15"/>
      <c r="B6" s="94"/>
      <c r="C6" s="94"/>
      <c r="D6" s="94"/>
      <c r="E6" s="94"/>
      <c r="F6" s="94"/>
      <c r="G6" s="94"/>
      <c r="H6" s="95"/>
      <c r="I6" s="95"/>
      <c r="J6" s="95" t="s">
        <v>56</v>
      </c>
      <c r="K6" s="95" t="s">
        <v>59</v>
      </c>
      <c r="L6" s="95" t="s">
        <v>454</v>
      </c>
      <c r="M6" s="95" t="s">
        <v>455</v>
      </c>
      <c r="N6" s="108" t="s">
        <v>456</v>
      </c>
      <c r="O6" s="109" t="s">
        <v>457</v>
      </c>
      <c r="P6" s="109"/>
      <c r="Q6" s="114"/>
      <c r="R6" s="109"/>
      <c r="S6" s="115"/>
      <c r="T6" s="96"/>
    </row>
    <row r="7" ht="54" customHeight="1" spans="1:20">
      <c r="A7" s="18"/>
      <c r="B7" s="96"/>
      <c r="C7" s="96"/>
      <c r="D7" s="96"/>
      <c r="E7" s="96"/>
      <c r="F7" s="96"/>
      <c r="G7" s="96"/>
      <c r="H7" s="97"/>
      <c r="I7" s="97"/>
      <c r="J7" s="97"/>
      <c r="K7" s="97" t="s">
        <v>58</v>
      </c>
      <c r="L7" s="97"/>
      <c r="M7" s="97"/>
      <c r="N7" s="110"/>
      <c r="O7" s="97" t="s">
        <v>58</v>
      </c>
      <c r="P7" s="97" t="s">
        <v>65</v>
      </c>
      <c r="Q7" s="96" t="s">
        <v>66</v>
      </c>
      <c r="R7" s="97" t="s">
        <v>67</v>
      </c>
      <c r="S7" s="110" t="s">
        <v>68</v>
      </c>
      <c r="T7" s="96" t="s">
        <v>69</v>
      </c>
    </row>
    <row r="8" ht="17.25" customHeight="1" spans="1:20">
      <c r="A8" s="19">
        <v>1</v>
      </c>
      <c r="B8" s="96">
        <v>2</v>
      </c>
      <c r="C8" s="19">
        <v>3</v>
      </c>
      <c r="D8" s="19">
        <v>4</v>
      </c>
      <c r="E8" s="96">
        <v>5</v>
      </c>
      <c r="F8" s="19">
        <v>6</v>
      </c>
      <c r="G8" s="19">
        <v>7</v>
      </c>
      <c r="H8" s="96">
        <v>8</v>
      </c>
      <c r="I8" s="19">
        <v>9</v>
      </c>
      <c r="J8" s="19">
        <v>10</v>
      </c>
      <c r="K8" s="96">
        <v>11</v>
      </c>
      <c r="L8" s="19">
        <v>12</v>
      </c>
      <c r="M8" s="19">
        <v>13</v>
      </c>
      <c r="N8" s="96">
        <v>14</v>
      </c>
      <c r="O8" s="19">
        <v>15</v>
      </c>
      <c r="P8" s="19">
        <v>16</v>
      </c>
      <c r="Q8" s="96">
        <v>17</v>
      </c>
      <c r="R8" s="19">
        <v>18</v>
      </c>
      <c r="S8" s="19">
        <v>19</v>
      </c>
      <c r="T8" s="19">
        <v>20</v>
      </c>
    </row>
    <row r="9" ht="21" customHeight="1" spans="1:20">
      <c r="A9" s="98"/>
      <c r="B9" s="99"/>
      <c r="C9" s="99"/>
      <c r="D9" s="99"/>
      <c r="E9" s="99"/>
      <c r="F9" s="99"/>
      <c r="G9" s="99"/>
      <c r="H9" s="100"/>
      <c r="I9" s="100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ht="21" customHeight="1" spans="1:20">
      <c r="A10" s="101" t="s">
        <v>188</v>
      </c>
      <c r="B10" s="102"/>
      <c r="C10" s="102"/>
      <c r="D10" s="102"/>
      <c r="E10" s="102"/>
      <c r="F10" s="102"/>
      <c r="G10" s="102"/>
      <c r="H10" s="103"/>
      <c r="I10" s="111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customHeight="1" spans="1:1">
      <c r="A11" t="s">
        <v>467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D19" sqref="D1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7"/>
      <c r="W2" s="3"/>
      <c r="X2" s="3" t="s">
        <v>468</v>
      </c>
    </row>
    <row r="3" ht="41.25" customHeight="1" spans="1:24">
      <c r="A3" s="78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1"/>
      <c r="X3" s="71"/>
    </row>
    <row r="4" ht="18" customHeight="1" spans="1:24">
      <c r="A4" s="79" t="s">
        <v>1</v>
      </c>
      <c r="B4" s="80"/>
      <c r="C4" s="80"/>
      <c r="D4" s="81"/>
      <c r="E4" s="82"/>
      <c r="F4" s="82"/>
      <c r="G4" s="82"/>
      <c r="H4" s="82"/>
      <c r="I4" s="82"/>
      <c r="W4" s="8"/>
      <c r="X4" s="8" t="s">
        <v>2</v>
      </c>
    </row>
    <row r="5" ht="19.5" customHeight="1" spans="1:24">
      <c r="A5" s="32" t="s">
        <v>469</v>
      </c>
      <c r="B5" s="11" t="s">
        <v>205</v>
      </c>
      <c r="C5" s="12"/>
      <c r="D5" s="12"/>
      <c r="E5" s="11" t="s">
        <v>470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6"/>
      <c r="X5" s="87"/>
    </row>
    <row r="6" ht="40.5" customHeight="1" spans="1:24">
      <c r="A6" s="19"/>
      <c r="B6" s="33" t="s">
        <v>56</v>
      </c>
      <c r="C6" s="10" t="s">
        <v>59</v>
      </c>
      <c r="D6" s="83" t="s">
        <v>454</v>
      </c>
      <c r="E6" s="53" t="s">
        <v>471</v>
      </c>
      <c r="F6" s="53" t="s">
        <v>472</v>
      </c>
      <c r="G6" s="53" t="s">
        <v>473</v>
      </c>
      <c r="H6" s="53" t="s">
        <v>474</v>
      </c>
      <c r="I6" s="53" t="s">
        <v>475</v>
      </c>
      <c r="J6" s="53" t="s">
        <v>476</v>
      </c>
      <c r="K6" s="53" t="s">
        <v>477</v>
      </c>
      <c r="L6" s="53" t="s">
        <v>478</v>
      </c>
      <c r="M6" s="53" t="s">
        <v>479</v>
      </c>
      <c r="N6" s="53" t="s">
        <v>480</v>
      </c>
      <c r="O6" s="53" t="s">
        <v>481</v>
      </c>
      <c r="P6" s="53" t="s">
        <v>482</v>
      </c>
      <c r="Q6" s="53" t="s">
        <v>483</v>
      </c>
      <c r="R6" s="53" t="s">
        <v>484</v>
      </c>
      <c r="S6" s="53" t="s">
        <v>485</v>
      </c>
      <c r="T6" s="53" t="s">
        <v>486</v>
      </c>
      <c r="U6" s="53" t="s">
        <v>487</v>
      </c>
      <c r="V6" s="53" t="s">
        <v>488</v>
      </c>
      <c r="W6" s="53" t="s">
        <v>489</v>
      </c>
      <c r="X6" s="88" t="s">
        <v>490</v>
      </c>
    </row>
    <row r="7" ht="19.5" customHeight="1" spans="1:24">
      <c r="A7" s="20">
        <v>1</v>
      </c>
      <c r="B7" s="20">
        <v>2</v>
      </c>
      <c r="C7" s="20">
        <v>3</v>
      </c>
      <c r="D7" s="84">
        <v>4</v>
      </c>
      <c r="E7" s="41">
        <v>5</v>
      </c>
      <c r="F7" s="20">
        <v>6</v>
      </c>
      <c r="G7" s="20">
        <v>7</v>
      </c>
      <c r="H7" s="84">
        <v>8</v>
      </c>
      <c r="I7" s="20">
        <v>9</v>
      </c>
      <c r="J7" s="20">
        <v>10</v>
      </c>
      <c r="K7" s="20">
        <v>11</v>
      </c>
      <c r="L7" s="84">
        <v>12</v>
      </c>
      <c r="M7" s="20">
        <v>13</v>
      </c>
      <c r="N7" s="20">
        <v>14</v>
      </c>
      <c r="O7" s="20">
        <v>15</v>
      </c>
      <c r="P7" s="84">
        <v>16</v>
      </c>
      <c r="Q7" s="20">
        <v>17</v>
      </c>
      <c r="R7" s="20">
        <v>18</v>
      </c>
      <c r="S7" s="20">
        <v>19</v>
      </c>
      <c r="T7" s="84">
        <v>20</v>
      </c>
      <c r="U7" s="84">
        <v>21</v>
      </c>
      <c r="V7" s="84">
        <v>22</v>
      </c>
      <c r="W7" s="41">
        <v>23</v>
      </c>
      <c r="X7" s="41">
        <v>24</v>
      </c>
    </row>
    <row r="8" ht="19.5" customHeight="1" spans="1:24">
      <c r="A8" s="34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ht="19.5" customHeight="1" spans="1:24">
      <c r="A9" s="7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customHeight="1" spans="1:1">
      <c r="A10" t="s">
        <v>491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27" sqref="C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492</v>
      </c>
    </row>
    <row r="3" ht="41.25" customHeight="1" spans="1:10">
      <c r="A3" s="70" t="str">
        <f>"2026"&amp;"年县对下转移支付绩效目标表"</f>
        <v>2026年县对下转移支付绩效目标表</v>
      </c>
      <c r="B3" s="4"/>
      <c r="C3" s="4"/>
      <c r="D3" s="4"/>
      <c r="E3" s="4"/>
      <c r="F3" s="71"/>
      <c r="G3" s="4"/>
      <c r="H3" s="71"/>
      <c r="I3" s="71"/>
      <c r="J3" s="4"/>
    </row>
    <row r="4" ht="17.25" customHeight="1" spans="1:1">
      <c r="A4" s="5" t="s">
        <v>1</v>
      </c>
    </row>
    <row r="5" ht="44.25" customHeight="1" spans="1:10">
      <c r="A5" s="72" t="s">
        <v>469</v>
      </c>
      <c r="B5" s="72" t="s">
        <v>334</v>
      </c>
      <c r="C5" s="72" t="s">
        <v>335</v>
      </c>
      <c r="D5" s="72" t="s">
        <v>336</v>
      </c>
      <c r="E5" s="72" t="s">
        <v>337</v>
      </c>
      <c r="F5" s="73" t="s">
        <v>338</v>
      </c>
      <c r="G5" s="72" t="s">
        <v>339</v>
      </c>
      <c r="H5" s="73" t="s">
        <v>340</v>
      </c>
      <c r="I5" s="73" t="s">
        <v>341</v>
      </c>
      <c r="J5" s="72" t="s">
        <v>342</v>
      </c>
    </row>
    <row r="6" ht="14.25" customHeight="1" spans="1:10">
      <c r="A6" s="72">
        <v>1</v>
      </c>
      <c r="B6" s="72">
        <v>2</v>
      </c>
      <c r="C6" s="72">
        <v>3</v>
      </c>
      <c r="D6" s="72">
        <v>4</v>
      </c>
      <c r="E6" s="72">
        <v>5</v>
      </c>
      <c r="F6" s="73">
        <v>6</v>
      </c>
      <c r="G6" s="72">
        <v>7</v>
      </c>
      <c r="H6" s="73">
        <v>8</v>
      </c>
      <c r="I6" s="73">
        <v>9</v>
      </c>
      <c r="J6" s="72">
        <v>10</v>
      </c>
    </row>
    <row r="7" ht="42" customHeight="1" spans="1:10">
      <c r="A7" s="34"/>
      <c r="B7" s="74"/>
      <c r="C7" s="74"/>
      <c r="D7" s="74"/>
      <c r="E7" s="75"/>
      <c r="F7" s="76"/>
      <c r="G7" s="75"/>
      <c r="H7" s="76"/>
      <c r="I7" s="76"/>
      <c r="J7" s="75"/>
    </row>
    <row r="8" ht="42" customHeight="1" spans="1:10">
      <c r="A8" s="34"/>
      <c r="B8" s="21"/>
      <c r="C8" s="21"/>
      <c r="D8" s="21"/>
      <c r="E8" s="34"/>
      <c r="F8" s="21"/>
      <c r="G8" s="34"/>
      <c r="H8" s="21"/>
      <c r="I8" s="21"/>
      <c r="J8" s="34"/>
    </row>
    <row r="9" customHeight="1" spans="1:1">
      <c r="A9" t="s">
        <v>491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3" t="s">
        <v>493</v>
      </c>
      <c r="B2" s="44"/>
      <c r="C2" s="44"/>
      <c r="D2" s="45"/>
      <c r="E2" s="45"/>
      <c r="F2" s="45"/>
      <c r="G2" s="44"/>
      <c r="H2" s="44"/>
      <c r="I2" s="45"/>
    </row>
    <row r="3" ht="41.25" customHeight="1" spans="1:9">
      <c r="A3" s="46" t="str">
        <f>"2026"&amp;"年新增资产配置预算表"</f>
        <v>2026年新增资产配置预算表</v>
      </c>
      <c r="B3" s="47"/>
      <c r="C3" s="47"/>
      <c r="D3" s="48"/>
      <c r="E3" s="48"/>
      <c r="F3" s="48"/>
      <c r="G3" s="47"/>
      <c r="H3" s="47"/>
      <c r="I3" s="48"/>
    </row>
    <row r="4" customHeight="1" spans="1:9">
      <c r="A4" s="49" t="s">
        <v>1</v>
      </c>
      <c r="B4" s="50"/>
      <c r="C4" s="50"/>
      <c r="D4" s="51"/>
      <c r="F4" s="48"/>
      <c r="G4" s="47"/>
      <c r="H4" s="47"/>
      <c r="I4" s="69" t="s">
        <v>2</v>
      </c>
    </row>
    <row r="5" ht="28.5" customHeight="1" spans="1:9">
      <c r="A5" s="52" t="s">
        <v>197</v>
      </c>
      <c r="B5" s="53" t="s">
        <v>198</v>
      </c>
      <c r="C5" s="54" t="s">
        <v>494</v>
      </c>
      <c r="D5" s="52" t="s">
        <v>495</v>
      </c>
      <c r="E5" s="52" t="s">
        <v>496</v>
      </c>
      <c r="F5" s="52" t="s">
        <v>497</v>
      </c>
      <c r="G5" s="53" t="s">
        <v>498</v>
      </c>
      <c r="H5" s="41"/>
      <c r="I5" s="52"/>
    </row>
    <row r="6" ht="21" customHeight="1" spans="1:9">
      <c r="A6" s="54"/>
      <c r="B6" s="55"/>
      <c r="C6" s="55"/>
      <c r="D6" s="56"/>
      <c r="E6" s="55"/>
      <c r="F6" s="55"/>
      <c r="G6" s="53" t="s">
        <v>452</v>
      </c>
      <c r="H6" s="53" t="s">
        <v>499</v>
      </c>
      <c r="I6" s="53" t="s">
        <v>500</v>
      </c>
    </row>
    <row r="7" ht="17.25" customHeight="1" spans="1:9">
      <c r="A7" s="57" t="s">
        <v>83</v>
      </c>
      <c r="B7" s="58"/>
      <c r="C7" s="59" t="s">
        <v>84</v>
      </c>
      <c r="D7" s="57" t="s">
        <v>184</v>
      </c>
      <c r="E7" s="60" t="s">
        <v>185</v>
      </c>
      <c r="F7" s="57" t="s">
        <v>186</v>
      </c>
      <c r="G7" s="59" t="s">
        <v>187</v>
      </c>
      <c r="H7" s="61" t="s">
        <v>85</v>
      </c>
      <c r="I7" s="60" t="s">
        <v>86</v>
      </c>
    </row>
    <row r="8" ht="19.5" customHeight="1" spans="1:9">
      <c r="A8" s="62"/>
      <c r="B8" s="36"/>
      <c r="C8" s="36"/>
      <c r="D8" s="34"/>
      <c r="E8" s="21"/>
      <c r="F8" s="61"/>
      <c r="G8" s="63"/>
      <c r="H8" s="64"/>
      <c r="I8" s="64"/>
    </row>
    <row r="9" ht="19.5" customHeight="1" spans="1:9">
      <c r="A9" s="65" t="s">
        <v>56</v>
      </c>
      <c r="B9" s="66"/>
      <c r="C9" s="66"/>
      <c r="D9" s="67"/>
      <c r="E9" s="68"/>
      <c r="F9" s="68"/>
      <c r="G9" s="63"/>
      <c r="H9" s="64"/>
      <c r="I9" s="64"/>
    </row>
    <row r="10" customHeight="1" spans="1:1">
      <c r="A10" t="s">
        <v>501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502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">
        <v>1</v>
      </c>
      <c r="B4" s="6"/>
      <c r="C4" s="6"/>
      <c r="D4" s="6"/>
      <c r="E4" s="6"/>
      <c r="F4" s="6"/>
      <c r="G4" s="6"/>
      <c r="H4" s="7"/>
      <c r="I4" s="7"/>
      <c r="J4" s="7"/>
      <c r="K4" s="8" t="s">
        <v>2</v>
      </c>
    </row>
    <row r="5" ht="21.75" customHeight="1" spans="1:11">
      <c r="A5" s="9" t="s">
        <v>298</v>
      </c>
      <c r="B5" s="9" t="s">
        <v>200</v>
      </c>
      <c r="C5" s="9" t="s">
        <v>299</v>
      </c>
      <c r="D5" s="10" t="s">
        <v>201</v>
      </c>
      <c r="E5" s="10" t="s">
        <v>202</v>
      </c>
      <c r="F5" s="10" t="s">
        <v>300</v>
      </c>
      <c r="G5" s="10" t="s">
        <v>301</v>
      </c>
      <c r="H5" s="32" t="s">
        <v>56</v>
      </c>
      <c r="I5" s="11" t="s">
        <v>503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3"/>
      <c r="I6" s="10" t="s">
        <v>59</v>
      </c>
      <c r="J6" s="10" t="s">
        <v>60</v>
      </c>
      <c r="K6" s="10" t="s">
        <v>61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41">
        <v>10</v>
      </c>
      <c r="K8" s="41">
        <v>11</v>
      </c>
    </row>
    <row r="9" ht="18.75" customHeight="1" spans="1:11">
      <c r="A9" s="34"/>
      <c r="B9" s="21"/>
      <c r="C9" s="34"/>
      <c r="D9" s="34"/>
      <c r="E9" s="34"/>
      <c r="F9" s="34"/>
      <c r="G9" s="34"/>
      <c r="H9" s="35"/>
      <c r="I9" s="42"/>
      <c r="J9" s="42"/>
      <c r="K9" s="35"/>
    </row>
    <row r="10" ht="18.75" customHeight="1" spans="1:11">
      <c r="A10" s="36"/>
      <c r="B10" s="21"/>
      <c r="C10" s="21"/>
      <c r="D10" s="21"/>
      <c r="E10" s="21"/>
      <c r="F10" s="21"/>
      <c r="G10" s="21"/>
      <c r="H10" s="37"/>
      <c r="I10" s="37"/>
      <c r="J10" s="37"/>
      <c r="K10" s="35"/>
    </row>
    <row r="11" ht="18.75" customHeight="1" spans="1:11">
      <c r="A11" s="38" t="s">
        <v>188</v>
      </c>
      <c r="B11" s="39"/>
      <c r="C11" s="39"/>
      <c r="D11" s="39"/>
      <c r="E11" s="39"/>
      <c r="F11" s="39"/>
      <c r="G11" s="40"/>
      <c r="H11" s="37"/>
      <c r="I11" s="37"/>
      <c r="J11" s="37"/>
      <c r="K11" s="35"/>
    </row>
    <row r="12" customHeight="1" spans="1:1">
      <c r="A12" t="s">
        <v>504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pane ySplit="1" topLeftCell="A2" activePane="bottomLeft" state="frozen"/>
      <selection/>
      <selection pane="bottomLeft" activeCell="J15" sqref="J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505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">
        <v>1</v>
      </c>
      <c r="B4" s="6"/>
      <c r="C4" s="6"/>
      <c r="D4" s="6"/>
      <c r="E4" s="7"/>
      <c r="F4" s="7"/>
      <c r="G4" s="8" t="s">
        <v>2</v>
      </c>
    </row>
    <row r="5" ht="21.75" customHeight="1" spans="1:7">
      <c r="A5" s="9" t="s">
        <v>299</v>
      </c>
      <c r="B5" s="9" t="s">
        <v>298</v>
      </c>
      <c r="C5" s="9" t="s">
        <v>200</v>
      </c>
      <c r="D5" s="10" t="s">
        <v>506</v>
      </c>
      <c r="E5" s="11" t="s">
        <v>59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"2026"&amp;"年"</f>
        <v>2026年</v>
      </c>
      <c r="F6" s="10" t="str">
        <f>("2026"+1)&amp;"年"</f>
        <v>2027年</v>
      </c>
      <c r="G6" s="10" t="str">
        <f>("2026"+2)&amp;"年"</f>
        <v>2028年</v>
      </c>
    </row>
    <row r="7" ht="40.5" customHeight="1" spans="1:7">
      <c r="A7" s="17"/>
      <c r="B7" s="17"/>
      <c r="C7" s="17"/>
      <c r="D7" s="18"/>
      <c r="E7" s="19"/>
      <c r="F7" s="18" t="s">
        <v>58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1.75" customHeight="1" spans="1:7">
      <c r="A9" s="21" t="s">
        <v>71</v>
      </c>
      <c r="B9" s="22"/>
      <c r="C9" s="22"/>
      <c r="D9" s="21"/>
      <c r="E9" s="23">
        <v>11032176</v>
      </c>
      <c r="F9" s="24"/>
      <c r="G9" s="24"/>
    </row>
    <row r="10" ht="21.75" customHeight="1" spans="1:7">
      <c r="A10" s="21"/>
      <c r="B10" s="21" t="s">
        <v>507</v>
      </c>
      <c r="C10" s="21" t="s">
        <v>306</v>
      </c>
      <c r="D10" s="21" t="s">
        <v>508</v>
      </c>
      <c r="E10" s="25">
        <v>114576</v>
      </c>
      <c r="F10" s="25"/>
      <c r="G10" s="25"/>
    </row>
    <row r="11" ht="21.75" customHeight="1" spans="1:7">
      <c r="A11" s="26"/>
      <c r="B11" s="21" t="s">
        <v>509</v>
      </c>
      <c r="C11" s="21" t="s">
        <v>308</v>
      </c>
      <c r="D11" s="21" t="s">
        <v>508</v>
      </c>
      <c r="E11" s="25">
        <v>180000</v>
      </c>
      <c r="F11" s="27"/>
      <c r="G11" s="27"/>
    </row>
    <row r="12" ht="21.75" customHeight="1" spans="1:7">
      <c r="A12" s="26"/>
      <c r="B12" s="21" t="s">
        <v>510</v>
      </c>
      <c r="C12" s="21" t="s">
        <v>313</v>
      </c>
      <c r="D12" s="21" t="s">
        <v>508</v>
      </c>
      <c r="E12" s="25">
        <v>1000000</v>
      </c>
      <c r="F12" s="28"/>
      <c r="G12" s="28"/>
    </row>
    <row r="13" ht="21.75" customHeight="1" spans="1:7">
      <c r="A13" s="26"/>
      <c r="B13" s="21" t="s">
        <v>510</v>
      </c>
      <c r="C13" s="21" t="s">
        <v>315</v>
      </c>
      <c r="D13" s="21" t="s">
        <v>508</v>
      </c>
      <c r="E13" s="25">
        <v>5000000</v>
      </c>
      <c r="F13" s="28"/>
      <c r="G13" s="28"/>
    </row>
    <row r="14" ht="21.75" customHeight="1" spans="1:7">
      <c r="A14" s="26"/>
      <c r="B14" s="21" t="s">
        <v>510</v>
      </c>
      <c r="C14" s="21" t="s">
        <v>317</v>
      </c>
      <c r="D14" s="21" t="s">
        <v>508</v>
      </c>
      <c r="E14" s="25">
        <v>4000000</v>
      </c>
      <c r="F14" s="28"/>
      <c r="G14" s="28"/>
    </row>
    <row r="15" ht="21.75" customHeight="1" spans="1:7">
      <c r="A15" s="26"/>
      <c r="B15" s="21" t="s">
        <v>511</v>
      </c>
      <c r="C15" s="21" t="s">
        <v>330</v>
      </c>
      <c r="D15" s="21" t="s">
        <v>508</v>
      </c>
      <c r="E15" s="25">
        <v>417600</v>
      </c>
      <c r="F15" s="28"/>
      <c r="G15" s="28"/>
    </row>
    <row r="16" ht="21.75" customHeight="1" spans="1:7">
      <c r="A16" s="26"/>
      <c r="B16" s="21" t="s">
        <v>511</v>
      </c>
      <c r="C16" s="21" t="s">
        <v>332</v>
      </c>
      <c r="D16" s="21" t="s">
        <v>508</v>
      </c>
      <c r="E16" s="25">
        <v>320000</v>
      </c>
      <c r="F16" s="28"/>
      <c r="G16" s="28"/>
    </row>
    <row r="17" ht="21.75" customHeight="1" spans="1:7">
      <c r="A17" s="29" t="s">
        <v>56</v>
      </c>
      <c r="B17" s="30" t="s">
        <v>512</v>
      </c>
      <c r="C17" s="30"/>
      <c r="D17" s="31"/>
      <c r="E17" s="25">
        <v>11032176</v>
      </c>
      <c r="F17" s="28"/>
      <c r="G17" s="28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D15" sqref="D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9" t="s">
        <v>53</v>
      </c>
    </row>
    <row r="3" ht="41.25" customHeight="1" spans="1:1">
      <c r="A3" s="46" t="str">
        <f>"2026"&amp;"年部门收入预算表"</f>
        <v>2026年部门收入预算表</v>
      </c>
    </row>
    <row r="4" ht="17.25" customHeight="1" spans="1:19">
      <c r="A4" s="49" t="str">
        <f>"单位名称："&amp;""</f>
        <v>单位名称：</v>
      </c>
      <c r="C4" t="s">
        <v>1</v>
      </c>
      <c r="S4" s="51" t="s">
        <v>2</v>
      </c>
    </row>
    <row r="5" ht="21.75" customHeight="1" spans="1:19">
      <c r="A5" s="200" t="s">
        <v>54</v>
      </c>
      <c r="B5" s="201" t="s">
        <v>55</v>
      </c>
      <c r="C5" s="201" t="s">
        <v>56</v>
      </c>
      <c r="D5" s="202" t="s">
        <v>57</v>
      </c>
      <c r="E5" s="202"/>
      <c r="F5" s="202"/>
      <c r="G5" s="202"/>
      <c r="H5" s="202"/>
      <c r="I5" s="136"/>
      <c r="J5" s="202"/>
      <c r="K5" s="202"/>
      <c r="L5" s="202"/>
      <c r="M5" s="202"/>
      <c r="N5" s="209"/>
      <c r="O5" s="202" t="s">
        <v>46</v>
      </c>
      <c r="P5" s="202"/>
      <c r="Q5" s="202"/>
      <c r="R5" s="202"/>
      <c r="S5" s="209"/>
    </row>
    <row r="6" ht="27" customHeight="1" spans="1:19">
      <c r="A6" s="203"/>
      <c r="B6" s="204"/>
      <c r="C6" s="204"/>
      <c r="D6" s="204" t="s">
        <v>58</v>
      </c>
      <c r="E6" s="204" t="s">
        <v>59</v>
      </c>
      <c r="F6" s="204" t="s">
        <v>60</v>
      </c>
      <c r="G6" s="204" t="s">
        <v>61</v>
      </c>
      <c r="H6" s="204" t="s">
        <v>62</v>
      </c>
      <c r="I6" s="210" t="s">
        <v>63</v>
      </c>
      <c r="J6" s="211"/>
      <c r="K6" s="211"/>
      <c r="L6" s="211"/>
      <c r="M6" s="211"/>
      <c r="N6" s="212"/>
      <c r="O6" s="204" t="s">
        <v>58</v>
      </c>
      <c r="P6" s="204" t="s">
        <v>59</v>
      </c>
      <c r="Q6" s="204" t="s">
        <v>60</v>
      </c>
      <c r="R6" s="204" t="s">
        <v>61</v>
      </c>
      <c r="S6" s="204" t="s">
        <v>64</v>
      </c>
    </row>
    <row r="7" ht="30" customHeight="1" spans="1:19">
      <c r="A7" s="205"/>
      <c r="B7" s="111"/>
      <c r="C7" s="120"/>
      <c r="D7" s="120"/>
      <c r="E7" s="120"/>
      <c r="F7" s="120"/>
      <c r="G7" s="120"/>
      <c r="H7" s="120"/>
      <c r="I7" s="76" t="s">
        <v>58</v>
      </c>
      <c r="J7" s="212" t="s">
        <v>65</v>
      </c>
      <c r="K7" s="212" t="s">
        <v>66</v>
      </c>
      <c r="L7" s="212" t="s">
        <v>67</v>
      </c>
      <c r="M7" s="212" t="s">
        <v>68</v>
      </c>
      <c r="N7" s="212" t="s">
        <v>69</v>
      </c>
      <c r="O7" s="213"/>
      <c r="P7" s="213"/>
      <c r="Q7" s="213"/>
      <c r="R7" s="213"/>
      <c r="S7" s="120"/>
    </row>
    <row r="8" ht="15" customHeight="1" spans="1:19">
      <c r="A8" s="206">
        <v>1</v>
      </c>
      <c r="B8" s="206">
        <v>2</v>
      </c>
      <c r="C8" s="206">
        <v>3</v>
      </c>
      <c r="D8" s="206">
        <v>4</v>
      </c>
      <c r="E8" s="206">
        <v>5</v>
      </c>
      <c r="F8" s="206">
        <v>6</v>
      </c>
      <c r="G8" s="206">
        <v>7</v>
      </c>
      <c r="H8" s="206">
        <v>8</v>
      </c>
      <c r="I8" s="76">
        <v>9</v>
      </c>
      <c r="J8" s="206">
        <v>10</v>
      </c>
      <c r="K8" s="206">
        <v>11</v>
      </c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</row>
    <row r="9" ht="21.75" customHeight="1" spans="1:19">
      <c r="A9" s="21" t="s">
        <v>70</v>
      </c>
      <c r="B9" s="21" t="s">
        <v>71</v>
      </c>
      <c r="C9" s="151">
        <v>149145101.3</v>
      </c>
      <c r="D9" s="150">
        <v>149145101.3</v>
      </c>
      <c r="E9" s="150">
        <v>149145101.3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1.75" customHeight="1" spans="1:19">
      <c r="A10" s="207"/>
      <c r="B10" s="20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</row>
    <row r="11" ht="21.75" customHeight="1" spans="1:19">
      <c r="A11" s="207"/>
      <c r="B11" s="207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</row>
    <row r="12" ht="21.75" customHeight="1" spans="1:19">
      <c r="A12" s="207"/>
      <c r="B12" s="207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</row>
    <row r="13" ht="21.75" customHeight="1" spans="1:19">
      <c r="A13" s="54" t="s">
        <v>56</v>
      </c>
      <c r="B13" s="208"/>
      <c r="C13" s="150">
        <v>149145101.3</v>
      </c>
      <c r="D13" s="150">
        <v>149145101.3</v>
      </c>
      <c r="E13" s="150">
        <v>149145101.3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5"/>
  <sheetViews>
    <sheetView showGridLines="0" showZeros="0" workbookViewId="0">
      <pane ySplit="1" topLeftCell="A2" activePane="bottomLeft" state="frozen"/>
      <selection/>
      <selection pane="bottomLeft" activeCell="E16" sqref="E1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51" t="s">
        <v>72</v>
      </c>
    </row>
    <row r="3" ht="41.25" customHeight="1" spans="1:1">
      <c r="A3" s="46" t="str">
        <f>"2026"&amp;"年部门支出预算表"</f>
        <v>2026年部门支出预算表</v>
      </c>
    </row>
    <row r="4" ht="17.25" customHeight="1" spans="1:15">
      <c r="A4" s="49" t="s">
        <v>1</v>
      </c>
      <c r="O4" s="51" t="s">
        <v>2</v>
      </c>
    </row>
    <row r="5" ht="27" customHeight="1" spans="1:15">
      <c r="A5" s="185" t="s">
        <v>73</v>
      </c>
      <c r="B5" s="185" t="s">
        <v>74</v>
      </c>
      <c r="C5" s="185" t="s">
        <v>56</v>
      </c>
      <c r="D5" s="186" t="s">
        <v>59</v>
      </c>
      <c r="E5" s="187"/>
      <c r="F5" s="188"/>
      <c r="G5" s="189" t="s">
        <v>60</v>
      </c>
      <c r="H5" s="189" t="s">
        <v>61</v>
      </c>
      <c r="I5" s="189" t="s">
        <v>75</v>
      </c>
      <c r="J5" s="186" t="s">
        <v>63</v>
      </c>
      <c r="K5" s="187"/>
      <c r="L5" s="187"/>
      <c r="M5" s="187"/>
      <c r="N5" s="197"/>
      <c r="O5" s="198"/>
    </row>
    <row r="6" ht="42" customHeight="1" spans="1:15">
      <c r="A6" s="190"/>
      <c r="B6" s="190"/>
      <c r="C6" s="191"/>
      <c r="D6" s="192" t="s">
        <v>58</v>
      </c>
      <c r="E6" s="192" t="s">
        <v>76</v>
      </c>
      <c r="F6" s="192" t="s">
        <v>77</v>
      </c>
      <c r="G6" s="191"/>
      <c r="H6" s="191"/>
      <c r="I6" s="199"/>
      <c r="J6" s="192" t="s">
        <v>58</v>
      </c>
      <c r="K6" s="177" t="s">
        <v>78</v>
      </c>
      <c r="L6" s="177" t="s">
        <v>79</v>
      </c>
      <c r="M6" s="177" t="s">
        <v>80</v>
      </c>
      <c r="N6" s="177" t="s">
        <v>81</v>
      </c>
      <c r="O6" s="177" t="s">
        <v>82</v>
      </c>
    </row>
    <row r="7" ht="18" customHeight="1" spans="1:15">
      <c r="A7" s="57" t="s">
        <v>83</v>
      </c>
      <c r="B7" s="57" t="s">
        <v>84</v>
      </c>
      <c r="C7" s="57">
        <v>3</v>
      </c>
      <c r="D7" s="61">
        <v>4</v>
      </c>
      <c r="E7" s="61">
        <v>5</v>
      </c>
      <c r="F7" s="61">
        <v>6</v>
      </c>
      <c r="G7" s="61" t="s">
        <v>85</v>
      </c>
      <c r="H7" s="61" t="s">
        <v>86</v>
      </c>
      <c r="I7" s="61" t="s">
        <v>87</v>
      </c>
      <c r="J7" s="61" t="s">
        <v>88</v>
      </c>
      <c r="K7" s="61" t="s">
        <v>89</v>
      </c>
      <c r="L7" s="61" t="s">
        <v>90</v>
      </c>
      <c r="M7" s="61" t="s">
        <v>91</v>
      </c>
      <c r="N7" s="57" t="s">
        <v>92</v>
      </c>
      <c r="O7" s="61" t="s">
        <v>93</v>
      </c>
    </row>
    <row r="8" ht="21.75" customHeight="1" spans="1:15">
      <c r="A8" s="62" t="s">
        <v>94</v>
      </c>
      <c r="B8" s="62" t="s">
        <v>95</v>
      </c>
      <c r="C8" s="150">
        <v>4700</v>
      </c>
      <c r="D8" s="150">
        <v>4700</v>
      </c>
      <c r="E8" s="150">
        <v>4700</v>
      </c>
      <c r="F8" s="150"/>
      <c r="G8" s="61"/>
      <c r="H8" s="61"/>
      <c r="I8" s="61"/>
      <c r="J8" s="61"/>
      <c r="K8" s="61"/>
      <c r="L8" s="61"/>
      <c r="M8" s="61"/>
      <c r="N8" s="57"/>
      <c r="O8" s="61"/>
    </row>
    <row r="9" ht="21.75" customHeight="1" spans="1:15">
      <c r="A9" s="193" t="s">
        <v>96</v>
      </c>
      <c r="B9" s="193" t="s">
        <v>97</v>
      </c>
      <c r="C9" s="150">
        <v>4700</v>
      </c>
      <c r="D9" s="150">
        <v>4700</v>
      </c>
      <c r="E9" s="150">
        <v>4700</v>
      </c>
      <c r="F9" s="150"/>
      <c r="G9" s="61"/>
      <c r="H9" s="61"/>
      <c r="I9" s="61"/>
      <c r="J9" s="61"/>
      <c r="K9" s="61"/>
      <c r="L9" s="61"/>
      <c r="M9" s="61"/>
      <c r="N9" s="57"/>
      <c r="O9" s="61"/>
    </row>
    <row r="10" ht="21.75" customHeight="1" spans="1:15">
      <c r="A10" s="194" t="s">
        <v>98</v>
      </c>
      <c r="B10" s="194" t="s">
        <v>99</v>
      </c>
      <c r="C10" s="150">
        <v>4700</v>
      </c>
      <c r="D10" s="150">
        <v>4700</v>
      </c>
      <c r="E10" s="150">
        <v>4700</v>
      </c>
      <c r="F10" s="150"/>
      <c r="G10" s="61"/>
      <c r="H10" s="61"/>
      <c r="I10" s="61"/>
      <c r="J10" s="61"/>
      <c r="K10" s="61"/>
      <c r="L10" s="61"/>
      <c r="M10" s="61"/>
      <c r="N10" s="57"/>
      <c r="O10" s="61"/>
    </row>
    <row r="11" ht="21.75" customHeight="1" spans="1:15">
      <c r="A11" s="62" t="s">
        <v>100</v>
      </c>
      <c r="B11" s="62" t="s">
        <v>101</v>
      </c>
      <c r="C11" s="150">
        <v>127764885.55</v>
      </c>
      <c r="D11" s="150">
        <v>127764885.55</v>
      </c>
      <c r="E11" s="150">
        <v>116847285.55</v>
      </c>
      <c r="F11" s="150">
        <v>10917600</v>
      </c>
      <c r="G11" s="61"/>
      <c r="H11" s="61"/>
      <c r="I11" s="61"/>
      <c r="J11" s="61"/>
      <c r="K11" s="61"/>
      <c r="L11" s="61"/>
      <c r="M11" s="61"/>
      <c r="N11" s="57"/>
      <c r="O11" s="61"/>
    </row>
    <row r="12" ht="21.75" customHeight="1" spans="1:15">
      <c r="A12" s="193" t="s">
        <v>102</v>
      </c>
      <c r="B12" s="193" t="s">
        <v>103</v>
      </c>
      <c r="C12" s="150">
        <v>120000</v>
      </c>
      <c r="D12" s="150">
        <v>120000</v>
      </c>
      <c r="E12" s="150">
        <v>120000</v>
      </c>
      <c r="F12" s="150"/>
      <c r="G12" s="61"/>
      <c r="H12" s="61"/>
      <c r="I12" s="61"/>
      <c r="J12" s="61"/>
      <c r="K12" s="61"/>
      <c r="L12" s="61"/>
      <c r="M12" s="61"/>
      <c r="N12" s="57"/>
      <c r="O12" s="61"/>
    </row>
    <row r="13" ht="21.75" customHeight="1" spans="1:15">
      <c r="A13" s="194" t="s">
        <v>104</v>
      </c>
      <c r="B13" s="194" t="s">
        <v>103</v>
      </c>
      <c r="C13" s="150">
        <v>120000</v>
      </c>
      <c r="D13" s="150">
        <v>120000</v>
      </c>
      <c r="E13" s="150">
        <v>120000</v>
      </c>
      <c r="F13" s="150"/>
      <c r="G13" s="61"/>
      <c r="H13" s="61"/>
      <c r="I13" s="61"/>
      <c r="J13" s="61"/>
      <c r="K13" s="61"/>
      <c r="L13" s="61"/>
      <c r="M13" s="61"/>
      <c r="N13" s="57"/>
      <c r="O13" s="61"/>
    </row>
    <row r="14" ht="21.75" customHeight="1" spans="1:15">
      <c r="A14" s="193" t="s">
        <v>105</v>
      </c>
      <c r="B14" s="193" t="s">
        <v>106</v>
      </c>
      <c r="C14" s="150">
        <v>127644885.55</v>
      </c>
      <c r="D14" s="150">
        <v>127644885.55</v>
      </c>
      <c r="E14" s="150">
        <v>116727285.55</v>
      </c>
      <c r="F14" s="150">
        <v>10917600</v>
      </c>
      <c r="G14" s="61"/>
      <c r="H14" s="61"/>
      <c r="I14" s="61"/>
      <c r="J14" s="61"/>
      <c r="K14" s="61"/>
      <c r="L14" s="61"/>
      <c r="M14" s="61"/>
      <c r="N14" s="57"/>
      <c r="O14" s="61"/>
    </row>
    <row r="15" ht="21.75" customHeight="1" spans="1:15">
      <c r="A15" s="194" t="s">
        <v>107</v>
      </c>
      <c r="B15" s="194" t="s">
        <v>99</v>
      </c>
      <c r="C15" s="195">
        <v>115679685.55</v>
      </c>
      <c r="D15" s="150">
        <v>115679685.55</v>
      </c>
      <c r="E15" s="150">
        <v>115499685.55</v>
      </c>
      <c r="F15" s="150">
        <v>180000</v>
      </c>
      <c r="G15" s="61"/>
      <c r="H15" s="61"/>
      <c r="I15" s="61"/>
      <c r="J15" s="61"/>
      <c r="K15" s="61"/>
      <c r="L15" s="61"/>
      <c r="M15" s="61"/>
      <c r="N15" s="57"/>
      <c r="O15" s="61"/>
    </row>
    <row r="16" ht="21.75" customHeight="1" spans="1:15">
      <c r="A16" s="194" t="s">
        <v>108</v>
      </c>
      <c r="B16" s="194" t="s">
        <v>109</v>
      </c>
      <c r="C16" s="195">
        <v>4000000</v>
      </c>
      <c r="D16" s="150">
        <v>4000000</v>
      </c>
      <c r="E16" s="150"/>
      <c r="F16" s="150">
        <v>4000000</v>
      </c>
      <c r="G16" s="61"/>
      <c r="H16" s="61"/>
      <c r="I16" s="61"/>
      <c r="J16" s="61"/>
      <c r="K16" s="61"/>
      <c r="L16" s="61"/>
      <c r="M16" s="61"/>
      <c r="N16" s="57"/>
      <c r="O16" s="61"/>
    </row>
    <row r="17" ht="21.75" customHeight="1" spans="1:15">
      <c r="A17" s="194" t="s">
        <v>110</v>
      </c>
      <c r="B17" s="194" t="s">
        <v>111</v>
      </c>
      <c r="C17" s="195">
        <v>1000000</v>
      </c>
      <c r="D17" s="150">
        <v>1000000</v>
      </c>
      <c r="E17" s="150"/>
      <c r="F17" s="150">
        <v>1000000</v>
      </c>
      <c r="G17" s="61"/>
      <c r="H17" s="61"/>
      <c r="I17" s="61"/>
      <c r="J17" s="61"/>
      <c r="K17" s="61"/>
      <c r="L17" s="61"/>
      <c r="M17" s="61"/>
      <c r="N17" s="57"/>
      <c r="O17" s="61"/>
    </row>
    <row r="18" ht="21.75" customHeight="1" spans="1:15">
      <c r="A18" s="194" t="s">
        <v>112</v>
      </c>
      <c r="B18" s="194" t="s">
        <v>113</v>
      </c>
      <c r="C18" s="195">
        <v>1227600</v>
      </c>
      <c r="D18" s="150">
        <v>1227600</v>
      </c>
      <c r="E18" s="150">
        <v>1227600</v>
      </c>
      <c r="F18" s="150"/>
      <c r="G18" s="61"/>
      <c r="H18" s="61"/>
      <c r="I18" s="61"/>
      <c r="J18" s="61"/>
      <c r="K18" s="61"/>
      <c r="L18" s="61"/>
      <c r="M18" s="61"/>
      <c r="N18" s="57"/>
      <c r="O18" s="61"/>
    </row>
    <row r="19" ht="21.75" customHeight="1" spans="1:15">
      <c r="A19" s="194" t="s">
        <v>114</v>
      </c>
      <c r="B19" s="194" t="s">
        <v>115</v>
      </c>
      <c r="C19" s="195">
        <v>5737600</v>
      </c>
      <c r="D19" s="150">
        <v>5737600</v>
      </c>
      <c r="E19" s="150"/>
      <c r="F19" s="150">
        <v>5737600</v>
      </c>
      <c r="G19" s="61"/>
      <c r="H19" s="61"/>
      <c r="I19" s="61"/>
      <c r="J19" s="61"/>
      <c r="K19" s="61"/>
      <c r="L19" s="61"/>
      <c r="M19" s="61"/>
      <c r="N19" s="57"/>
      <c r="O19" s="61"/>
    </row>
    <row r="20" ht="21.75" customHeight="1" spans="1:15">
      <c r="A20" s="62" t="s">
        <v>116</v>
      </c>
      <c r="B20" s="62" t="s">
        <v>117</v>
      </c>
      <c r="C20" s="195">
        <v>8971560.69</v>
      </c>
      <c r="D20" s="150">
        <v>8971560.69</v>
      </c>
      <c r="E20" s="150">
        <v>8856984.69</v>
      </c>
      <c r="F20" s="150">
        <v>114576</v>
      </c>
      <c r="G20" s="61"/>
      <c r="H20" s="61"/>
      <c r="I20" s="61"/>
      <c r="J20" s="61"/>
      <c r="K20" s="61"/>
      <c r="L20" s="61"/>
      <c r="M20" s="61"/>
      <c r="N20" s="57"/>
      <c r="O20" s="61"/>
    </row>
    <row r="21" ht="21.75" customHeight="1" spans="1:15">
      <c r="A21" s="193" t="s">
        <v>118</v>
      </c>
      <c r="B21" s="193" t="s">
        <v>119</v>
      </c>
      <c r="C21" s="195">
        <v>8856984.69</v>
      </c>
      <c r="D21" s="150">
        <v>8856984.69</v>
      </c>
      <c r="E21" s="150">
        <v>8856984.69</v>
      </c>
      <c r="F21" s="150"/>
      <c r="G21" s="61"/>
      <c r="H21" s="61"/>
      <c r="I21" s="61"/>
      <c r="J21" s="61"/>
      <c r="K21" s="61"/>
      <c r="L21" s="61"/>
      <c r="M21" s="61"/>
      <c r="N21" s="57"/>
      <c r="O21" s="61"/>
    </row>
    <row r="22" ht="21.75" customHeight="1" spans="1:15">
      <c r="A22" s="194" t="s">
        <v>120</v>
      </c>
      <c r="B22" s="194" t="s">
        <v>121</v>
      </c>
      <c r="C22" s="195">
        <v>7735239.69</v>
      </c>
      <c r="D22" s="150">
        <v>7735239.69</v>
      </c>
      <c r="E22" s="150">
        <v>7735239.69</v>
      </c>
      <c r="F22" s="150"/>
      <c r="G22" s="61"/>
      <c r="H22" s="61"/>
      <c r="I22" s="61"/>
      <c r="J22" s="61"/>
      <c r="K22" s="61"/>
      <c r="L22" s="61"/>
      <c r="M22" s="61"/>
      <c r="N22" s="57"/>
      <c r="O22" s="61"/>
    </row>
    <row r="23" ht="21.75" customHeight="1" spans="1:15">
      <c r="A23" s="194" t="s">
        <v>122</v>
      </c>
      <c r="B23" s="194" t="s">
        <v>123</v>
      </c>
      <c r="C23" s="195">
        <v>1064745</v>
      </c>
      <c r="D23" s="150">
        <v>1064745</v>
      </c>
      <c r="E23" s="150">
        <v>1064745</v>
      </c>
      <c r="F23" s="150"/>
      <c r="G23" s="61"/>
      <c r="H23" s="61"/>
      <c r="I23" s="61"/>
      <c r="J23" s="61"/>
      <c r="K23" s="61"/>
      <c r="L23" s="61"/>
      <c r="M23" s="61"/>
      <c r="N23" s="57"/>
      <c r="O23" s="61"/>
    </row>
    <row r="24" ht="21.75" customHeight="1" spans="1:15">
      <c r="A24" s="194" t="s">
        <v>124</v>
      </c>
      <c r="B24" s="194" t="s">
        <v>125</v>
      </c>
      <c r="C24" s="195">
        <v>57000</v>
      </c>
      <c r="D24" s="150">
        <v>57000</v>
      </c>
      <c r="E24" s="150">
        <v>57000</v>
      </c>
      <c r="F24" s="150"/>
      <c r="G24" s="61"/>
      <c r="H24" s="61"/>
      <c r="I24" s="61"/>
      <c r="J24" s="61"/>
      <c r="K24" s="61"/>
      <c r="L24" s="61"/>
      <c r="M24" s="61"/>
      <c r="N24" s="57"/>
      <c r="O24" s="61"/>
    </row>
    <row r="25" ht="21.75" customHeight="1" spans="1:15">
      <c r="A25" s="193" t="s">
        <v>126</v>
      </c>
      <c r="B25" s="193" t="s">
        <v>127</v>
      </c>
      <c r="C25" s="195">
        <v>114576</v>
      </c>
      <c r="D25" s="150">
        <v>114576</v>
      </c>
      <c r="E25" s="150"/>
      <c r="F25" s="150">
        <v>114576</v>
      </c>
      <c r="G25" s="61"/>
      <c r="H25" s="61"/>
      <c r="I25" s="61"/>
      <c r="J25" s="61"/>
      <c r="K25" s="61"/>
      <c r="L25" s="61"/>
      <c r="M25" s="61"/>
      <c r="N25" s="57"/>
      <c r="O25" s="61"/>
    </row>
    <row r="26" ht="21.75" customHeight="1" spans="1:15">
      <c r="A26" s="194" t="s">
        <v>128</v>
      </c>
      <c r="B26" s="194" t="s">
        <v>129</v>
      </c>
      <c r="C26" s="195">
        <v>114576</v>
      </c>
      <c r="D26" s="150">
        <v>114576</v>
      </c>
      <c r="E26" s="150"/>
      <c r="F26" s="150">
        <v>114576</v>
      </c>
      <c r="G26" s="61"/>
      <c r="H26" s="61"/>
      <c r="I26" s="61"/>
      <c r="J26" s="61"/>
      <c r="K26" s="61"/>
      <c r="L26" s="61"/>
      <c r="M26" s="61"/>
      <c r="N26" s="57"/>
      <c r="O26" s="61"/>
    </row>
    <row r="27" ht="21.75" customHeight="1" spans="1:15">
      <c r="A27" s="62" t="s">
        <v>130</v>
      </c>
      <c r="B27" s="62" t="s">
        <v>131</v>
      </c>
      <c r="C27" s="195">
        <v>6602525.3</v>
      </c>
      <c r="D27" s="150">
        <v>6602525.3</v>
      </c>
      <c r="E27" s="150">
        <v>6602525.3</v>
      </c>
      <c r="F27" s="150"/>
      <c r="G27" s="61"/>
      <c r="H27" s="61"/>
      <c r="I27" s="61"/>
      <c r="J27" s="61"/>
      <c r="K27" s="61"/>
      <c r="L27" s="61"/>
      <c r="M27" s="61"/>
      <c r="N27" s="57"/>
      <c r="O27" s="61"/>
    </row>
    <row r="28" ht="21.75" customHeight="1" spans="1:15">
      <c r="A28" s="193" t="s">
        <v>132</v>
      </c>
      <c r="B28" s="193" t="s">
        <v>133</v>
      </c>
      <c r="C28" s="195">
        <v>6602525.3</v>
      </c>
      <c r="D28" s="150">
        <v>6602525.3</v>
      </c>
      <c r="E28" s="150">
        <v>6602525.3</v>
      </c>
      <c r="F28" s="150"/>
      <c r="G28" s="61"/>
      <c r="H28" s="61"/>
      <c r="I28" s="61"/>
      <c r="J28" s="61"/>
      <c r="K28" s="61"/>
      <c r="L28" s="61"/>
      <c r="M28" s="61"/>
      <c r="N28" s="57"/>
      <c r="O28" s="61"/>
    </row>
    <row r="29" ht="21.75" customHeight="1" spans="1:15">
      <c r="A29" s="194" t="s">
        <v>134</v>
      </c>
      <c r="B29" s="194" t="s">
        <v>135</v>
      </c>
      <c r="C29" s="195">
        <v>4233462.56</v>
      </c>
      <c r="D29" s="150">
        <v>4233462.56</v>
      </c>
      <c r="E29" s="150">
        <v>4233462.56</v>
      </c>
      <c r="F29" s="150"/>
      <c r="G29" s="61"/>
      <c r="H29" s="61"/>
      <c r="I29" s="61"/>
      <c r="J29" s="61"/>
      <c r="K29" s="61"/>
      <c r="L29" s="61"/>
      <c r="M29" s="61"/>
      <c r="N29" s="57"/>
      <c r="O29" s="61"/>
    </row>
    <row r="30" ht="21.75" customHeight="1" spans="1:15">
      <c r="A30" s="194" t="s">
        <v>136</v>
      </c>
      <c r="B30" s="194" t="s">
        <v>137</v>
      </c>
      <c r="C30" s="195">
        <v>2138112.4</v>
      </c>
      <c r="D30" s="150">
        <v>2138112.4</v>
      </c>
      <c r="E30" s="150">
        <v>2138112.4</v>
      </c>
      <c r="F30" s="150"/>
      <c r="G30" s="61"/>
      <c r="H30" s="61"/>
      <c r="I30" s="61"/>
      <c r="J30" s="61"/>
      <c r="K30" s="61"/>
      <c r="L30" s="61"/>
      <c r="M30" s="61"/>
      <c r="N30" s="57"/>
      <c r="O30" s="61"/>
    </row>
    <row r="31" ht="21.75" customHeight="1" spans="1:15">
      <c r="A31" s="194" t="s">
        <v>138</v>
      </c>
      <c r="B31" s="194" t="s">
        <v>139</v>
      </c>
      <c r="C31" s="195">
        <v>230950.34</v>
      </c>
      <c r="D31" s="150">
        <v>230950.34</v>
      </c>
      <c r="E31" s="150">
        <v>230950.34</v>
      </c>
      <c r="F31" s="150"/>
      <c r="G31" s="61"/>
      <c r="H31" s="61"/>
      <c r="I31" s="61"/>
      <c r="J31" s="61"/>
      <c r="K31" s="61"/>
      <c r="L31" s="61"/>
      <c r="M31" s="61"/>
      <c r="N31" s="57"/>
      <c r="O31" s="61"/>
    </row>
    <row r="32" ht="21.75" customHeight="1" spans="1:15">
      <c r="A32" s="62" t="s">
        <v>140</v>
      </c>
      <c r="B32" s="62" t="s">
        <v>141</v>
      </c>
      <c r="C32" s="195">
        <v>5801429.76</v>
      </c>
      <c r="D32" s="150">
        <v>5801429.76</v>
      </c>
      <c r="E32" s="150">
        <v>5801429.76</v>
      </c>
      <c r="F32" s="150"/>
      <c r="G32" s="61"/>
      <c r="H32" s="61"/>
      <c r="I32" s="61"/>
      <c r="J32" s="61"/>
      <c r="K32" s="61"/>
      <c r="L32" s="61"/>
      <c r="M32" s="61"/>
      <c r="N32" s="57"/>
      <c r="O32" s="61"/>
    </row>
    <row r="33" ht="21.75" customHeight="1" spans="1:15">
      <c r="A33" s="193" t="s">
        <v>142</v>
      </c>
      <c r="B33" s="193" t="s">
        <v>143</v>
      </c>
      <c r="C33" s="150">
        <v>5801429.76</v>
      </c>
      <c r="D33" s="150">
        <v>5801429.76</v>
      </c>
      <c r="E33" s="150">
        <v>5801429.76</v>
      </c>
      <c r="F33" s="150"/>
      <c r="G33" s="61"/>
      <c r="H33" s="61"/>
      <c r="I33" s="61"/>
      <c r="J33" s="61"/>
      <c r="K33" s="61"/>
      <c r="L33" s="61"/>
      <c r="M33" s="61"/>
      <c r="N33" s="57"/>
      <c r="O33" s="61"/>
    </row>
    <row r="34" ht="21.75" customHeight="1" spans="1:15">
      <c r="A34" s="194" t="s">
        <v>144</v>
      </c>
      <c r="B34" s="194" t="s">
        <v>145</v>
      </c>
      <c r="C34" s="150">
        <v>5801429.76</v>
      </c>
      <c r="D34" s="150">
        <v>5801429.76</v>
      </c>
      <c r="E34" s="150">
        <v>5801429.76</v>
      </c>
      <c r="F34" s="150"/>
      <c r="G34" s="61"/>
      <c r="H34" s="61"/>
      <c r="I34" s="61"/>
      <c r="J34" s="61"/>
      <c r="K34" s="61"/>
      <c r="L34" s="61"/>
      <c r="M34" s="61"/>
      <c r="N34" s="57"/>
      <c r="O34" s="61"/>
    </row>
    <row r="35" ht="21.75" customHeight="1" spans="1:15">
      <c r="A35" s="196" t="s">
        <v>56</v>
      </c>
      <c r="B35" s="40"/>
      <c r="C35" s="150">
        <v>149145101.3</v>
      </c>
      <c r="D35" s="150">
        <v>149145101.3</v>
      </c>
      <c r="E35" s="150">
        <v>138112925.3</v>
      </c>
      <c r="F35" s="150">
        <v>11032176</v>
      </c>
      <c r="G35" s="61"/>
      <c r="H35" s="61"/>
      <c r="I35" s="61"/>
      <c r="J35" s="61"/>
      <c r="K35" s="61"/>
      <c r="L35" s="61"/>
      <c r="M35" s="61"/>
      <c r="N35" s="57"/>
      <c r="O35" s="61"/>
    </row>
  </sheetData>
  <mergeCells count="12">
    <mergeCell ref="A2:O2"/>
    <mergeCell ref="A3:O3"/>
    <mergeCell ref="A4:B4"/>
    <mergeCell ref="D5:F5"/>
    <mergeCell ref="J5:O5"/>
    <mergeCell ref="A35:B3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C16" sqref="C16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51"/>
      <c r="C2" s="51"/>
      <c r="D2" s="51" t="s">
        <v>146</v>
      </c>
    </row>
    <row r="3" ht="41.25" customHeight="1" spans="1:1">
      <c r="A3" s="46" t="str">
        <f>"2026"&amp;"年部门财政拨款收支预算总表"</f>
        <v>2026年部门财政拨款收支预算总表</v>
      </c>
    </row>
    <row r="4" ht="17.25" customHeight="1" spans="1:4">
      <c r="A4" s="49" t="s">
        <v>1</v>
      </c>
      <c r="B4" s="176"/>
      <c r="D4" s="51" t="s">
        <v>2</v>
      </c>
    </row>
    <row r="5" ht="21.75" customHeight="1" spans="1:4">
      <c r="A5" s="177" t="s">
        <v>3</v>
      </c>
      <c r="B5" s="178"/>
      <c r="C5" s="177" t="s">
        <v>4</v>
      </c>
      <c r="D5" s="178"/>
    </row>
    <row r="6" ht="21.75" customHeight="1" spans="1:4">
      <c r="A6" s="177" t="s">
        <v>5</v>
      </c>
      <c r="B6" s="177" t="s">
        <v>6</v>
      </c>
      <c r="C6" s="177" t="s">
        <v>7</v>
      </c>
      <c r="D6" s="177" t="s">
        <v>6</v>
      </c>
    </row>
    <row r="7" ht="21.75" customHeight="1" spans="1:4">
      <c r="A7" s="179" t="s">
        <v>147</v>
      </c>
      <c r="B7" s="150">
        <v>149145101.3</v>
      </c>
      <c r="C7" s="179" t="s">
        <v>148</v>
      </c>
      <c r="D7" s="85">
        <v>149145101.3</v>
      </c>
    </row>
    <row r="8" ht="21.75" customHeight="1" spans="1:4">
      <c r="A8" s="179" t="s">
        <v>149</v>
      </c>
      <c r="B8" s="150">
        <v>149145101.3</v>
      </c>
      <c r="C8" s="179" t="s">
        <v>150</v>
      </c>
      <c r="D8" s="85">
        <v>4700</v>
      </c>
    </row>
    <row r="9" ht="21.75" customHeight="1" spans="1:4">
      <c r="A9" s="179" t="s">
        <v>151</v>
      </c>
      <c r="B9" s="150"/>
      <c r="C9" s="179" t="s">
        <v>152</v>
      </c>
      <c r="D9" s="85"/>
    </row>
    <row r="10" ht="21.75" customHeight="1" spans="1:4">
      <c r="A10" s="179" t="s">
        <v>153</v>
      </c>
      <c r="B10" s="150"/>
      <c r="C10" s="179" t="s">
        <v>154</v>
      </c>
      <c r="D10" s="85"/>
    </row>
    <row r="11" ht="21.75" customHeight="1" spans="1:4">
      <c r="A11" s="179" t="s">
        <v>155</v>
      </c>
      <c r="B11" s="150"/>
      <c r="C11" s="179" t="s">
        <v>156</v>
      </c>
      <c r="D11" s="85">
        <v>127764885.55</v>
      </c>
    </row>
    <row r="12" ht="21.75" customHeight="1" spans="1:4">
      <c r="A12" s="179" t="s">
        <v>149</v>
      </c>
      <c r="B12" s="150"/>
      <c r="C12" s="179" t="s">
        <v>157</v>
      </c>
      <c r="D12" s="85"/>
    </row>
    <row r="13" ht="21.75" customHeight="1" spans="1:4">
      <c r="A13" s="180" t="s">
        <v>151</v>
      </c>
      <c r="B13" s="150"/>
      <c r="C13" s="74" t="s">
        <v>158</v>
      </c>
      <c r="D13" s="85"/>
    </row>
    <row r="14" ht="21.75" customHeight="1" spans="1:4">
      <c r="A14" s="180" t="s">
        <v>153</v>
      </c>
      <c r="B14" s="150"/>
      <c r="C14" s="74" t="s">
        <v>159</v>
      </c>
      <c r="D14" s="85"/>
    </row>
    <row r="15" ht="21.75" customHeight="1" spans="1:4">
      <c r="A15" s="181"/>
      <c r="B15" s="150"/>
      <c r="C15" s="74" t="s">
        <v>160</v>
      </c>
      <c r="D15" s="85">
        <v>8971560.69</v>
      </c>
    </row>
    <row r="16" ht="21.75" customHeight="1" spans="1:4">
      <c r="A16" s="181"/>
      <c r="B16" s="150"/>
      <c r="C16" s="74" t="s">
        <v>161</v>
      </c>
      <c r="D16" s="85">
        <v>6602525.3</v>
      </c>
    </row>
    <row r="17" ht="21.75" customHeight="1" spans="1:4">
      <c r="A17" s="181"/>
      <c r="B17" s="150"/>
      <c r="C17" s="74" t="s">
        <v>162</v>
      </c>
      <c r="D17" s="85"/>
    </row>
    <row r="18" ht="21.75" customHeight="1" spans="1:4">
      <c r="A18" s="181"/>
      <c r="B18" s="150"/>
      <c r="C18" s="74" t="s">
        <v>163</v>
      </c>
      <c r="D18" s="85"/>
    </row>
    <row r="19" ht="21.75" customHeight="1" spans="1:4">
      <c r="A19" s="181"/>
      <c r="B19" s="150"/>
      <c r="C19" s="74" t="s">
        <v>164</v>
      </c>
      <c r="D19" s="85"/>
    </row>
    <row r="20" ht="21.75" customHeight="1" spans="1:4">
      <c r="A20" s="181"/>
      <c r="B20" s="150"/>
      <c r="C20" s="74" t="s">
        <v>165</v>
      </c>
      <c r="D20" s="85"/>
    </row>
    <row r="21" ht="21.75" customHeight="1" spans="1:4">
      <c r="A21" s="181"/>
      <c r="B21" s="150"/>
      <c r="C21" s="74" t="s">
        <v>166</v>
      </c>
      <c r="D21" s="85"/>
    </row>
    <row r="22" ht="21.75" customHeight="1" spans="1:4">
      <c r="A22" s="181"/>
      <c r="B22" s="150"/>
      <c r="C22" s="74" t="s">
        <v>167</v>
      </c>
      <c r="D22" s="85"/>
    </row>
    <row r="23" ht="21.75" customHeight="1" spans="1:4">
      <c r="A23" s="181"/>
      <c r="B23" s="150"/>
      <c r="C23" s="74" t="s">
        <v>168</v>
      </c>
      <c r="D23" s="85"/>
    </row>
    <row r="24" ht="21.75" customHeight="1" spans="1:4">
      <c r="A24" s="181"/>
      <c r="B24" s="150"/>
      <c r="C24" s="74" t="s">
        <v>169</v>
      </c>
      <c r="D24" s="85"/>
    </row>
    <row r="25" ht="21.75" customHeight="1" spans="1:4">
      <c r="A25" s="181"/>
      <c r="B25" s="150"/>
      <c r="C25" s="74" t="s">
        <v>170</v>
      </c>
      <c r="D25" s="85"/>
    </row>
    <row r="26" ht="21.75" customHeight="1" spans="1:4">
      <c r="A26" s="181"/>
      <c r="B26" s="150"/>
      <c r="C26" s="74" t="s">
        <v>171</v>
      </c>
      <c r="D26" s="85">
        <v>5801429.76</v>
      </c>
    </row>
    <row r="27" ht="21.75" customHeight="1" spans="1:4">
      <c r="A27" s="181"/>
      <c r="B27" s="150"/>
      <c r="C27" s="74" t="s">
        <v>172</v>
      </c>
      <c r="D27" s="85"/>
    </row>
    <row r="28" ht="21.75" customHeight="1" spans="1:4">
      <c r="A28" s="181"/>
      <c r="B28" s="150"/>
      <c r="C28" s="74" t="s">
        <v>173</v>
      </c>
      <c r="D28" s="85"/>
    </row>
    <row r="29" ht="21.75" customHeight="1" spans="1:4">
      <c r="A29" s="181"/>
      <c r="B29" s="150"/>
      <c r="C29" s="74" t="s">
        <v>174</v>
      </c>
      <c r="D29" s="85"/>
    </row>
    <row r="30" ht="21.75" customHeight="1" spans="1:4">
      <c r="A30" s="181"/>
      <c r="B30" s="150"/>
      <c r="C30" s="74" t="s">
        <v>175</v>
      </c>
      <c r="D30" s="85"/>
    </row>
    <row r="31" ht="21.75" customHeight="1" spans="1:4">
      <c r="A31" s="181"/>
      <c r="B31" s="150"/>
      <c r="C31" s="74" t="s">
        <v>176</v>
      </c>
      <c r="D31" s="85"/>
    </row>
    <row r="32" ht="21.75" customHeight="1" spans="1:4">
      <c r="A32" s="181"/>
      <c r="B32" s="150"/>
      <c r="C32" s="180" t="s">
        <v>177</v>
      </c>
      <c r="D32" s="85"/>
    </row>
    <row r="33" ht="21.75" customHeight="1" spans="1:4">
      <c r="A33" s="181"/>
      <c r="B33" s="150"/>
      <c r="C33" s="180" t="s">
        <v>178</v>
      </c>
      <c r="D33" s="85"/>
    </row>
    <row r="34" ht="21.75" customHeight="1" spans="1:4">
      <c r="A34" s="181"/>
      <c r="B34" s="150"/>
      <c r="C34" s="34" t="s">
        <v>179</v>
      </c>
      <c r="D34" s="85"/>
    </row>
    <row r="35" ht="21.75" customHeight="1" spans="1:4">
      <c r="A35" s="182" t="s">
        <v>51</v>
      </c>
      <c r="B35" s="183">
        <v>149145101.3</v>
      </c>
      <c r="C35" s="182" t="s">
        <v>52</v>
      </c>
      <c r="D35" s="184">
        <v>149145101.3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pane ySplit="1" topLeftCell="A3" activePane="bottomLeft" state="frozen"/>
      <selection/>
      <selection pane="bottomLeft" activeCell="B28" sqref="B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3"/>
      <c r="F2" s="77"/>
      <c r="G2" s="152" t="s">
        <v>180</v>
      </c>
    </row>
    <row r="3" ht="41.25" customHeight="1" spans="1:7">
      <c r="A3" s="129" t="str">
        <f>"2026"&amp;"年一般公共预算支出预算表（按功能科目分类）"</f>
        <v>2026年一般公共预算支出预算表（按功能科目分类）</v>
      </c>
      <c r="B3" s="129"/>
      <c r="C3" s="129"/>
      <c r="D3" s="129"/>
      <c r="E3" s="129"/>
      <c r="F3" s="129"/>
      <c r="G3" s="129"/>
    </row>
    <row r="4" ht="18" customHeight="1" spans="1:7">
      <c r="A4" s="5" t="s">
        <v>1</v>
      </c>
      <c r="F4" s="126"/>
      <c r="G4" s="152" t="s">
        <v>2</v>
      </c>
    </row>
    <row r="5" ht="20.25" customHeight="1" spans="1:7">
      <c r="A5" s="170" t="s">
        <v>181</v>
      </c>
      <c r="B5" s="171"/>
      <c r="C5" s="130" t="s">
        <v>56</v>
      </c>
      <c r="D5" s="158" t="s">
        <v>76</v>
      </c>
      <c r="E5" s="12"/>
      <c r="F5" s="13"/>
      <c r="G5" s="147" t="s">
        <v>77</v>
      </c>
    </row>
    <row r="6" ht="20.25" customHeight="1" spans="1:7">
      <c r="A6" s="172" t="s">
        <v>73</v>
      </c>
      <c r="B6" s="172" t="s">
        <v>74</v>
      </c>
      <c r="C6" s="19"/>
      <c r="D6" s="135" t="s">
        <v>58</v>
      </c>
      <c r="E6" s="135" t="s">
        <v>182</v>
      </c>
      <c r="F6" s="135" t="s">
        <v>183</v>
      </c>
      <c r="G6" s="149"/>
    </row>
    <row r="7" ht="15" customHeight="1" spans="1:7">
      <c r="A7" s="65" t="s">
        <v>83</v>
      </c>
      <c r="B7" s="65" t="s">
        <v>84</v>
      </c>
      <c r="C7" s="65" t="s">
        <v>184</v>
      </c>
      <c r="D7" s="65" t="s">
        <v>185</v>
      </c>
      <c r="E7" s="65" t="s">
        <v>186</v>
      </c>
      <c r="F7" s="65" t="s">
        <v>187</v>
      </c>
      <c r="G7" s="65" t="s">
        <v>85</v>
      </c>
    </row>
    <row r="8" ht="21.75" customHeight="1" spans="1:7">
      <c r="A8" s="139" t="s">
        <v>94</v>
      </c>
      <c r="B8" s="139" t="s">
        <v>95</v>
      </c>
      <c r="C8" s="150">
        <v>4700</v>
      </c>
      <c r="D8" s="150">
        <v>4700</v>
      </c>
      <c r="E8" s="150"/>
      <c r="F8" s="150">
        <v>4700</v>
      </c>
      <c r="G8" s="150"/>
    </row>
    <row r="9" ht="21.75" customHeight="1" spans="1:7">
      <c r="A9" s="142" t="s">
        <v>96</v>
      </c>
      <c r="B9" s="142" t="s">
        <v>97</v>
      </c>
      <c r="C9" s="150">
        <v>4700</v>
      </c>
      <c r="D9" s="150">
        <v>4700</v>
      </c>
      <c r="E9" s="150"/>
      <c r="F9" s="150">
        <v>4700</v>
      </c>
      <c r="G9" s="150"/>
    </row>
    <row r="10" ht="21.75" customHeight="1" spans="1:7">
      <c r="A10" s="173" t="s">
        <v>98</v>
      </c>
      <c r="B10" s="173" t="s">
        <v>99</v>
      </c>
      <c r="C10" s="150">
        <v>4700</v>
      </c>
      <c r="D10" s="150">
        <v>4700</v>
      </c>
      <c r="E10" s="150"/>
      <c r="F10" s="150">
        <v>4700</v>
      </c>
      <c r="G10" s="150"/>
    </row>
    <row r="11" ht="21.75" customHeight="1" spans="1:7">
      <c r="A11" s="139" t="s">
        <v>100</v>
      </c>
      <c r="B11" s="139" t="s">
        <v>101</v>
      </c>
      <c r="C11" s="150">
        <v>127764885.55</v>
      </c>
      <c r="D11" s="150">
        <v>116847285.55</v>
      </c>
      <c r="E11" s="150">
        <v>100615885.55</v>
      </c>
      <c r="F11" s="150">
        <v>16231400</v>
      </c>
      <c r="G11" s="150">
        <v>10917600</v>
      </c>
    </row>
    <row r="12" ht="21.75" customHeight="1" spans="1:7">
      <c r="A12" s="142" t="s">
        <v>102</v>
      </c>
      <c r="B12" s="142" t="s">
        <v>103</v>
      </c>
      <c r="C12" s="150">
        <v>120000</v>
      </c>
      <c r="D12" s="150">
        <v>120000</v>
      </c>
      <c r="E12" s="150"/>
      <c r="F12" s="150">
        <v>120000</v>
      </c>
      <c r="G12" s="150"/>
    </row>
    <row r="13" ht="21.75" customHeight="1" spans="1:7">
      <c r="A13" s="173" t="s">
        <v>104</v>
      </c>
      <c r="B13" s="173" t="s">
        <v>103</v>
      </c>
      <c r="C13" s="150">
        <v>120000</v>
      </c>
      <c r="D13" s="150">
        <v>120000</v>
      </c>
      <c r="E13" s="150"/>
      <c r="F13" s="150">
        <v>120000</v>
      </c>
      <c r="G13" s="150"/>
    </row>
    <row r="14" ht="21.75" customHeight="1" spans="1:7">
      <c r="A14" s="142" t="s">
        <v>105</v>
      </c>
      <c r="B14" s="142" t="s">
        <v>106</v>
      </c>
      <c r="C14" s="150">
        <v>127644885.55</v>
      </c>
      <c r="D14" s="150">
        <v>116727285.55</v>
      </c>
      <c r="E14" s="150">
        <v>100615885.55</v>
      </c>
      <c r="F14" s="150">
        <v>16111400</v>
      </c>
      <c r="G14" s="150">
        <v>10917600</v>
      </c>
    </row>
    <row r="15" ht="21.75" customHeight="1" spans="1:7">
      <c r="A15" s="173" t="s">
        <v>107</v>
      </c>
      <c r="B15" s="173" t="s">
        <v>99</v>
      </c>
      <c r="C15" s="150">
        <v>115679685.55</v>
      </c>
      <c r="D15" s="150">
        <v>115499685.55</v>
      </c>
      <c r="E15" s="150">
        <v>99388285.55</v>
      </c>
      <c r="F15" s="150">
        <v>16111400</v>
      </c>
      <c r="G15" s="150">
        <v>180000</v>
      </c>
    </row>
    <row r="16" ht="21.75" customHeight="1" spans="1:7">
      <c r="A16" s="173" t="s">
        <v>108</v>
      </c>
      <c r="B16" s="173" t="s">
        <v>109</v>
      </c>
      <c r="C16" s="150">
        <v>4000000</v>
      </c>
      <c r="D16" s="150"/>
      <c r="E16" s="150"/>
      <c r="F16" s="150"/>
      <c r="G16" s="150">
        <v>4000000</v>
      </c>
    </row>
    <row r="17" ht="21.75" customHeight="1" spans="1:7">
      <c r="A17" s="173" t="s">
        <v>110</v>
      </c>
      <c r="B17" s="173" t="s">
        <v>111</v>
      </c>
      <c r="C17" s="150">
        <v>1000000</v>
      </c>
      <c r="D17" s="150"/>
      <c r="E17" s="150"/>
      <c r="F17" s="150"/>
      <c r="G17" s="150">
        <v>1000000</v>
      </c>
    </row>
    <row r="18" ht="21.75" customHeight="1" spans="1:7">
      <c r="A18" s="173" t="s">
        <v>112</v>
      </c>
      <c r="B18" s="173" t="s">
        <v>113</v>
      </c>
      <c r="C18" s="150">
        <v>1227600</v>
      </c>
      <c r="D18" s="150">
        <v>1227600</v>
      </c>
      <c r="E18" s="150">
        <v>1227600</v>
      </c>
      <c r="F18" s="150"/>
      <c r="G18" s="150"/>
    </row>
    <row r="19" ht="21.75" customHeight="1" spans="1:7">
      <c r="A19" s="173" t="s">
        <v>114</v>
      </c>
      <c r="B19" s="173" t="s">
        <v>115</v>
      </c>
      <c r="C19" s="150">
        <v>5737600</v>
      </c>
      <c r="D19" s="150"/>
      <c r="E19" s="150"/>
      <c r="F19" s="150"/>
      <c r="G19" s="150">
        <v>5737600</v>
      </c>
    </row>
    <row r="20" ht="21.75" customHeight="1" spans="1:7">
      <c r="A20" s="139" t="s">
        <v>116</v>
      </c>
      <c r="B20" s="139" t="s">
        <v>117</v>
      </c>
      <c r="C20" s="150">
        <v>8971560.69</v>
      </c>
      <c r="D20" s="150">
        <v>8856984.69</v>
      </c>
      <c r="E20" s="150">
        <v>8799984.69</v>
      </c>
      <c r="F20" s="150">
        <v>57000</v>
      </c>
      <c r="G20" s="150">
        <v>114576</v>
      </c>
    </row>
    <row r="21" ht="21.75" customHeight="1" spans="1:7">
      <c r="A21" s="142" t="s">
        <v>118</v>
      </c>
      <c r="B21" s="142" t="s">
        <v>119</v>
      </c>
      <c r="C21" s="150">
        <v>8856984.69</v>
      </c>
      <c r="D21" s="150">
        <v>8856984.69</v>
      </c>
      <c r="E21" s="150">
        <v>8799984.69</v>
      </c>
      <c r="F21" s="150">
        <v>57000</v>
      </c>
      <c r="G21" s="150"/>
    </row>
    <row r="22" ht="21.75" customHeight="1" spans="1:7">
      <c r="A22" s="173" t="s">
        <v>120</v>
      </c>
      <c r="B22" s="173" t="s">
        <v>121</v>
      </c>
      <c r="C22" s="150">
        <v>7735239.69</v>
      </c>
      <c r="D22" s="150">
        <v>7735239.69</v>
      </c>
      <c r="E22" s="150">
        <v>7735239.69</v>
      </c>
      <c r="F22" s="150"/>
      <c r="G22" s="150"/>
    </row>
    <row r="23" ht="21.75" customHeight="1" spans="1:7">
      <c r="A23" s="173" t="s">
        <v>122</v>
      </c>
      <c r="B23" s="173" t="s">
        <v>123</v>
      </c>
      <c r="C23" s="150">
        <v>1064745</v>
      </c>
      <c r="D23" s="150">
        <v>1064745</v>
      </c>
      <c r="E23" s="150">
        <v>1064745</v>
      </c>
      <c r="F23" s="150"/>
      <c r="G23" s="150"/>
    </row>
    <row r="24" ht="21.75" customHeight="1" spans="1:7">
      <c r="A24" s="173" t="s">
        <v>124</v>
      </c>
      <c r="B24" s="173" t="s">
        <v>125</v>
      </c>
      <c r="C24" s="150">
        <v>57000</v>
      </c>
      <c r="D24" s="150">
        <v>57000</v>
      </c>
      <c r="E24" s="150"/>
      <c r="F24" s="150">
        <v>57000</v>
      </c>
      <c r="G24" s="150"/>
    </row>
    <row r="25" ht="21.75" customHeight="1" spans="1:7">
      <c r="A25" s="142" t="s">
        <v>126</v>
      </c>
      <c r="B25" s="142" t="s">
        <v>127</v>
      </c>
      <c r="C25" s="150">
        <v>114576</v>
      </c>
      <c r="D25" s="150"/>
      <c r="E25" s="150"/>
      <c r="F25" s="150"/>
      <c r="G25" s="150">
        <v>114576</v>
      </c>
    </row>
    <row r="26" ht="21.75" customHeight="1" spans="1:7">
      <c r="A26" s="173" t="s">
        <v>128</v>
      </c>
      <c r="B26" s="173" t="s">
        <v>129</v>
      </c>
      <c r="C26" s="150">
        <v>114576</v>
      </c>
      <c r="D26" s="150"/>
      <c r="E26" s="150"/>
      <c r="F26" s="150"/>
      <c r="G26" s="150">
        <v>114576</v>
      </c>
    </row>
    <row r="27" ht="21.75" customHeight="1" spans="1:7">
      <c r="A27" s="139" t="s">
        <v>130</v>
      </c>
      <c r="B27" s="139" t="s">
        <v>131</v>
      </c>
      <c r="C27" s="150">
        <v>6602525.3</v>
      </c>
      <c r="D27" s="150">
        <v>6602525.3</v>
      </c>
      <c r="E27" s="150">
        <v>6602525.3</v>
      </c>
      <c r="F27" s="150"/>
      <c r="G27" s="150"/>
    </row>
    <row r="28" ht="21.75" customHeight="1" spans="1:7">
      <c r="A28" s="142" t="s">
        <v>132</v>
      </c>
      <c r="B28" s="142" t="s">
        <v>133</v>
      </c>
      <c r="C28" s="150">
        <v>6602525.3</v>
      </c>
      <c r="D28" s="150">
        <v>6602525.3</v>
      </c>
      <c r="E28" s="150">
        <v>6602525.3</v>
      </c>
      <c r="F28" s="150"/>
      <c r="G28" s="150"/>
    </row>
    <row r="29" ht="21.75" customHeight="1" spans="1:7">
      <c r="A29" s="173" t="s">
        <v>134</v>
      </c>
      <c r="B29" s="173" t="s">
        <v>135</v>
      </c>
      <c r="C29" s="150">
        <v>4233462.56</v>
      </c>
      <c r="D29" s="150">
        <v>4233462.56</v>
      </c>
      <c r="E29" s="150">
        <v>4233462.56</v>
      </c>
      <c r="F29" s="150"/>
      <c r="G29" s="150"/>
    </row>
    <row r="30" ht="21.75" customHeight="1" spans="1:7">
      <c r="A30" s="173" t="s">
        <v>136</v>
      </c>
      <c r="B30" s="173" t="s">
        <v>137</v>
      </c>
      <c r="C30" s="150">
        <v>2138112.4</v>
      </c>
      <c r="D30" s="150">
        <v>2138112.4</v>
      </c>
      <c r="E30" s="150">
        <v>2138112.4</v>
      </c>
      <c r="F30" s="150"/>
      <c r="G30" s="150"/>
    </row>
    <row r="31" ht="21.75" customHeight="1" spans="1:7">
      <c r="A31" s="173" t="s">
        <v>138</v>
      </c>
      <c r="B31" s="173" t="s">
        <v>139</v>
      </c>
      <c r="C31" s="150">
        <v>230950.34</v>
      </c>
      <c r="D31" s="150">
        <v>230950.34</v>
      </c>
      <c r="E31" s="150">
        <v>230950.34</v>
      </c>
      <c r="F31" s="150"/>
      <c r="G31" s="150"/>
    </row>
    <row r="32" ht="21.75" customHeight="1" spans="1:7">
      <c r="A32" s="139" t="s">
        <v>140</v>
      </c>
      <c r="B32" s="139" t="s">
        <v>141</v>
      </c>
      <c r="C32" s="150">
        <v>5801429.76</v>
      </c>
      <c r="D32" s="150">
        <v>5801429.76</v>
      </c>
      <c r="E32" s="150">
        <v>5801429.76</v>
      </c>
      <c r="F32" s="150"/>
      <c r="G32" s="150"/>
    </row>
    <row r="33" ht="21.75" customHeight="1" spans="1:7">
      <c r="A33" s="142" t="s">
        <v>142</v>
      </c>
      <c r="B33" s="142" t="s">
        <v>143</v>
      </c>
      <c r="C33" s="150">
        <v>5801429.76</v>
      </c>
      <c r="D33" s="150">
        <v>5801429.76</v>
      </c>
      <c r="E33" s="150">
        <v>5801429.76</v>
      </c>
      <c r="F33" s="150"/>
      <c r="G33" s="150"/>
    </row>
    <row r="34" ht="21.75" customHeight="1" spans="1:7">
      <c r="A34" s="173" t="s">
        <v>144</v>
      </c>
      <c r="B34" s="173" t="s">
        <v>145</v>
      </c>
      <c r="C34" s="150">
        <v>5801429.76</v>
      </c>
      <c r="D34" s="150">
        <v>5801429.76</v>
      </c>
      <c r="E34" s="150">
        <v>5801429.76</v>
      </c>
      <c r="F34" s="150"/>
      <c r="G34" s="150"/>
    </row>
    <row r="35" ht="21.75" customHeight="1" spans="1:7">
      <c r="A35" s="174" t="s">
        <v>188</v>
      </c>
      <c r="B35" s="175" t="s">
        <v>188</v>
      </c>
      <c r="C35" s="150">
        <v>149145101.3</v>
      </c>
      <c r="D35" s="150">
        <v>138112925.3</v>
      </c>
      <c r="E35" s="150">
        <v>121819825.3</v>
      </c>
      <c r="F35" s="150">
        <v>16293100</v>
      </c>
      <c r="G35" s="150">
        <v>11032176</v>
      </c>
    </row>
  </sheetData>
  <mergeCells count="6">
    <mergeCell ref="A3:G3"/>
    <mergeCell ref="A5:B5"/>
    <mergeCell ref="D5:F5"/>
    <mergeCell ref="A35:B3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D30" sqref="D30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8"/>
      <c r="B2" s="48"/>
      <c r="C2" s="48"/>
      <c r="D2" s="48"/>
      <c r="E2" s="47"/>
      <c r="F2" s="166" t="s">
        <v>189</v>
      </c>
    </row>
    <row r="3" ht="41.25" customHeight="1" spans="1:6">
      <c r="A3" s="167" t="str">
        <f>"2026"&amp;"年一般公共预算“三公”经费支出预算表"</f>
        <v>2026年一般公共预算“三公”经费支出预算表</v>
      </c>
      <c r="B3" s="48"/>
      <c r="C3" s="48"/>
      <c r="D3" s="48"/>
      <c r="E3" s="47"/>
      <c r="F3" s="48"/>
    </row>
    <row r="4" customHeight="1" spans="1:6">
      <c r="A4" s="116" t="s">
        <v>1</v>
      </c>
      <c r="B4" s="168"/>
      <c r="D4" s="48"/>
      <c r="E4" s="47"/>
      <c r="F4" s="69" t="s">
        <v>2</v>
      </c>
    </row>
    <row r="5" ht="27" customHeight="1" spans="1:6">
      <c r="A5" s="52" t="s">
        <v>190</v>
      </c>
      <c r="B5" s="52" t="s">
        <v>191</v>
      </c>
      <c r="C5" s="54" t="s">
        <v>192</v>
      </c>
      <c r="D5" s="52"/>
      <c r="E5" s="53"/>
      <c r="F5" s="52" t="s">
        <v>193</v>
      </c>
    </row>
    <row r="6" ht="28.5" customHeight="1" spans="1:6">
      <c r="A6" s="169"/>
      <c r="B6" s="56"/>
      <c r="C6" s="53" t="s">
        <v>58</v>
      </c>
      <c r="D6" s="53" t="s">
        <v>194</v>
      </c>
      <c r="E6" s="53" t="s">
        <v>195</v>
      </c>
      <c r="F6" s="55"/>
    </row>
    <row r="7" ht="17.25" customHeight="1" spans="1:6">
      <c r="A7" s="61" t="s">
        <v>83</v>
      </c>
      <c r="B7" s="61" t="s">
        <v>84</v>
      </c>
      <c r="C7" s="61" t="s">
        <v>184</v>
      </c>
      <c r="D7" s="61" t="s">
        <v>185</v>
      </c>
      <c r="E7" s="61" t="s">
        <v>186</v>
      </c>
      <c r="F7" s="61" t="s">
        <v>187</v>
      </c>
    </row>
    <row r="8" ht="21.75" customHeight="1" spans="1:6">
      <c r="A8" s="150">
        <v>3067900</v>
      </c>
      <c r="B8" s="150"/>
      <c r="C8" s="150">
        <v>3067900</v>
      </c>
      <c r="D8" s="150">
        <v>180000</v>
      </c>
      <c r="E8" s="150">
        <v>2887900</v>
      </c>
      <c r="F8" s="85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7"/>
  <sheetViews>
    <sheetView showZeros="0" workbookViewId="0">
      <pane ySplit="1" topLeftCell="A45" activePane="bottomLeft" state="frozen"/>
      <selection/>
      <selection pane="bottomLeft" activeCell="H24" sqref="H2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4.8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3"/>
      <c r="C2" s="153"/>
      <c r="E2" s="154"/>
      <c r="F2" s="154"/>
      <c r="G2" s="154"/>
      <c r="H2" s="154"/>
      <c r="I2" s="89"/>
      <c r="J2" s="89"/>
      <c r="K2" s="89"/>
      <c r="L2" s="89"/>
      <c r="M2" s="89"/>
      <c r="N2" s="89"/>
      <c r="R2" s="89"/>
      <c r="V2" s="153"/>
      <c r="X2" s="3" t="s">
        <v>196</v>
      </c>
    </row>
    <row r="3" ht="45.75" customHeight="1" spans="1:24">
      <c r="A3" s="71" t="str">
        <f>"2026"&amp;"年部门基本支出预算表"</f>
        <v>2026年部门基本支出预算表</v>
      </c>
      <c r="B3" s="4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"/>
      <c r="P3" s="4"/>
      <c r="Q3" s="4"/>
      <c r="R3" s="71"/>
      <c r="S3" s="71"/>
      <c r="T3" s="71"/>
      <c r="U3" s="71"/>
      <c r="V3" s="71"/>
      <c r="W3" s="71"/>
      <c r="X3" s="71"/>
    </row>
    <row r="4" ht="18.75" customHeight="1" spans="1:24">
      <c r="A4" s="5" t="s">
        <v>1</v>
      </c>
      <c r="B4" s="6"/>
      <c r="C4" s="155"/>
      <c r="D4" s="155"/>
      <c r="E4" s="155"/>
      <c r="F4" s="155"/>
      <c r="G4" s="155"/>
      <c r="H4" s="155"/>
      <c r="I4" s="91"/>
      <c r="J4" s="91"/>
      <c r="K4" s="91"/>
      <c r="L4" s="91"/>
      <c r="M4" s="91"/>
      <c r="N4" s="91"/>
      <c r="O4" s="7"/>
      <c r="P4" s="7"/>
      <c r="Q4" s="7"/>
      <c r="R4" s="91"/>
      <c r="V4" s="153"/>
      <c r="X4" s="3" t="s">
        <v>2</v>
      </c>
    </row>
    <row r="5" ht="18" customHeight="1" spans="1:24">
      <c r="A5" s="9" t="s">
        <v>197</v>
      </c>
      <c r="B5" s="9" t="s">
        <v>198</v>
      </c>
      <c r="C5" s="9" t="s">
        <v>199</v>
      </c>
      <c r="D5" s="9" t="s">
        <v>200</v>
      </c>
      <c r="E5" s="9" t="s">
        <v>201</v>
      </c>
      <c r="F5" s="9" t="s">
        <v>202</v>
      </c>
      <c r="G5" s="9" t="s">
        <v>203</v>
      </c>
      <c r="H5" s="9" t="s">
        <v>204</v>
      </c>
      <c r="I5" s="158" t="s">
        <v>205</v>
      </c>
      <c r="J5" s="86" t="s">
        <v>205</v>
      </c>
      <c r="K5" s="86"/>
      <c r="L5" s="86"/>
      <c r="M5" s="86"/>
      <c r="N5" s="86"/>
      <c r="O5" s="12"/>
      <c r="P5" s="12"/>
      <c r="Q5" s="12"/>
      <c r="R5" s="107" t="s">
        <v>62</v>
      </c>
      <c r="S5" s="86" t="s">
        <v>63</v>
      </c>
      <c r="T5" s="86"/>
      <c r="U5" s="86"/>
      <c r="V5" s="86"/>
      <c r="W5" s="86"/>
      <c r="X5" s="87"/>
    </row>
    <row r="6" ht="18" customHeight="1" spans="1:24">
      <c r="A6" s="14"/>
      <c r="B6" s="33"/>
      <c r="C6" s="132"/>
      <c r="D6" s="14"/>
      <c r="E6" s="14"/>
      <c r="F6" s="14"/>
      <c r="G6" s="14"/>
      <c r="H6" s="14"/>
      <c r="I6" s="130" t="s">
        <v>206</v>
      </c>
      <c r="J6" s="158" t="s">
        <v>59</v>
      </c>
      <c r="K6" s="86"/>
      <c r="L6" s="86"/>
      <c r="M6" s="86"/>
      <c r="N6" s="87"/>
      <c r="O6" s="11" t="s">
        <v>207</v>
      </c>
      <c r="P6" s="12"/>
      <c r="Q6" s="13"/>
      <c r="R6" s="9" t="s">
        <v>62</v>
      </c>
      <c r="S6" s="158" t="s">
        <v>63</v>
      </c>
      <c r="T6" s="107" t="s">
        <v>65</v>
      </c>
      <c r="U6" s="86" t="s">
        <v>63</v>
      </c>
      <c r="V6" s="107" t="s">
        <v>67</v>
      </c>
      <c r="W6" s="107" t="s">
        <v>68</v>
      </c>
      <c r="X6" s="163" t="s">
        <v>69</v>
      </c>
    </row>
    <row r="7" ht="19.5" customHeight="1" spans="1:24">
      <c r="A7" s="33"/>
      <c r="B7" s="33"/>
      <c r="C7" s="33"/>
      <c r="D7" s="33"/>
      <c r="E7" s="33"/>
      <c r="F7" s="33"/>
      <c r="G7" s="33"/>
      <c r="H7" s="33"/>
      <c r="I7" s="33"/>
      <c r="J7" s="159" t="s">
        <v>208</v>
      </c>
      <c r="K7" s="9" t="s">
        <v>209</v>
      </c>
      <c r="L7" s="9" t="s">
        <v>210</v>
      </c>
      <c r="M7" s="9" t="s">
        <v>211</v>
      </c>
      <c r="N7" s="9" t="s">
        <v>212</v>
      </c>
      <c r="O7" s="9" t="s">
        <v>59</v>
      </c>
      <c r="P7" s="9" t="s">
        <v>60</v>
      </c>
      <c r="Q7" s="9" t="s">
        <v>61</v>
      </c>
      <c r="R7" s="33"/>
      <c r="S7" s="9" t="s">
        <v>58</v>
      </c>
      <c r="T7" s="9" t="s">
        <v>65</v>
      </c>
      <c r="U7" s="9" t="s">
        <v>213</v>
      </c>
      <c r="V7" s="9" t="s">
        <v>67</v>
      </c>
      <c r="W7" s="9" t="s">
        <v>68</v>
      </c>
      <c r="X7" s="9" t="s">
        <v>69</v>
      </c>
    </row>
    <row r="8" ht="37.5" customHeight="1" spans="1:24">
      <c r="A8" s="156"/>
      <c r="B8" s="19"/>
      <c r="C8" s="156"/>
      <c r="D8" s="156"/>
      <c r="E8" s="156"/>
      <c r="F8" s="156"/>
      <c r="G8" s="156"/>
      <c r="H8" s="156"/>
      <c r="I8" s="156"/>
      <c r="J8" s="160" t="s">
        <v>58</v>
      </c>
      <c r="K8" s="17" t="s">
        <v>214</v>
      </c>
      <c r="L8" s="17" t="s">
        <v>210</v>
      </c>
      <c r="M8" s="17" t="s">
        <v>211</v>
      </c>
      <c r="N8" s="17" t="s">
        <v>212</v>
      </c>
      <c r="O8" s="17" t="s">
        <v>210</v>
      </c>
      <c r="P8" s="17" t="s">
        <v>211</v>
      </c>
      <c r="Q8" s="17" t="s">
        <v>212</v>
      </c>
      <c r="R8" s="17" t="s">
        <v>62</v>
      </c>
      <c r="S8" s="17" t="s">
        <v>58</v>
      </c>
      <c r="T8" s="17" t="s">
        <v>65</v>
      </c>
      <c r="U8" s="17" t="s">
        <v>213</v>
      </c>
      <c r="V8" s="17" t="s">
        <v>67</v>
      </c>
      <c r="W8" s="17" t="s">
        <v>68</v>
      </c>
      <c r="X8" s="17" t="s">
        <v>69</v>
      </c>
    </row>
    <row r="9" customHeight="1" spans="1:24">
      <c r="A9" s="41">
        <v>1</v>
      </c>
      <c r="B9" s="41">
        <v>2</v>
      </c>
      <c r="C9" s="41">
        <v>3</v>
      </c>
      <c r="D9" s="41">
        <v>4</v>
      </c>
      <c r="E9" s="41">
        <v>5</v>
      </c>
      <c r="F9" s="41">
        <v>6</v>
      </c>
      <c r="G9" s="41">
        <v>7</v>
      </c>
      <c r="H9" s="41">
        <v>8</v>
      </c>
      <c r="I9" s="41">
        <v>9</v>
      </c>
      <c r="J9" s="41">
        <v>10</v>
      </c>
      <c r="K9" s="41">
        <v>11</v>
      </c>
      <c r="L9" s="41">
        <v>12</v>
      </c>
      <c r="M9" s="41">
        <v>13</v>
      </c>
      <c r="N9" s="41">
        <v>14</v>
      </c>
      <c r="O9" s="41">
        <v>15</v>
      </c>
      <c r="P9" s="41">
        <v>16</v>
      </c>
      <c r="Q9" s="41">
        <v>17</v>
      </c>
      <c r="R9" s="41">
        <v>18</v>
      </c>
      <c r="S9" s="41">
        <v>19</v>
      </c>
      <c r="T9" s="41">
        <v>20</v>
      </c>
      <c r="U9" s="41">
        <v>21</v>
      </c>
      <c r="V9" s="41">
        <v>22</v>
      </c>
      <c r="W9" s="41">
        <v>23</v>
      </c>
      <c r="X9" s="41">
        <v>24</v>
      </c>
    </row>
    <row r="10" ht="21.75" customHeight="1" spans="1:24">
      <c r="A10" s="157" t="s">
        <v>215</v>
      </c>
      <c r="B10" s="157" t="s">
        <v>71</v>
      </c>
      <c r="C10" s="157" t="s">
        <v>216</v>
      </c>
      <c r="D10" s="157" t="s">
        <v>217</v>
      </c>
      <c r="E10" s="157" t="s">
        <v>107</v>
      </c>
      <c r="F10" s="157" t="s">
        <v>99</v>
      </c>
      <c r="G10" s="157" t="s">
        <v>218</v>
      </c>
      <c r="H10" s="157" t="s">
        <v>219</v>
      </c>
      <c r="I10" s="150">
        <v>17096784</v>
      </c>
      <c r="J10" s="150">
        <v>17096784</v>
      </c>
      <c r="K10" s="150"/>
      <c r="L10" s="150"/>
      <c r="M10" s="151">
        <v>17096784</v>
      </c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1.75" customHeight="1" spans="1:24">
      <c r="A11" s="157" t="s">
        <v>215</v>
      </c>
      <c r="B11" s="157" t="s">
        <v>71</v>
      </c>
      <c r="C11" s="157" t="s">
        <v>216</v>
      </c>
      <c r="D11" s="157" t="s">
        <v>217</v>
      </c>
      <c r="E11" s="157" t="s">
        <v>107</v>
      </c>
      <c r="F11" s="157" t="s">
        <v>99</v>
      </c>
      <c r="G11" s="157" t="s">
        <v>220</v>
      </c>
      <c r="H11" s="157" t="s">
        <v>221</v>
      </c>
      <c r="I11" s="150">
        <v>690000</v>
      </c>
      <c r="J11" s="150">
        <v>690000</v>
      </c>
      <c r="K11" s="26"/>
      <c r="L11" s="26"/>
      <c r="M11" s="151">
        <v>690000</v>
      </c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</row>
    <row r="12" ht="21.75" customHeight="1" spans="1:24">
      <c r="A12" s="157" t="s">
        <v>215</v>
      </c>
      <c r="B12" s="157" t="s">
        <v>71</v>
      </c>
      <c r="C12" s="157" t="s">
        <v>216</v>
      </c>
      <c r="D12" s="157" t="s">
        <v>217</v>
      </c>
      <c r="E12" s="157" t="s">
        <v>107</v>
      </c>
      <c r="F12" s="157" t="s">
        <v>99</v>
      </c>
      <c r="G12" s="157" t="s">
        <v>220</v>
      </c>
      <c r="H12" s="157" t="s">
        <v>221</v>
      </c>
      <c r="I12" s="150">
        <v>2228160</v>
      </c>
      <c r="J12" s="150">
        <v>2228160</v>
      </c>
      <c r="K12" s="26"/>
      <c r="L12" s="26"/>
      <c r="M12" s="162">
        <v>2228160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ht="21.75" customHeight="1" spans="1:24">
      <c r="A13" s="157" t="s">
        <v>215</v>
      </c>
      <c r="B13" s="157" t="s">
        <v>71</v>
      </c>
      <c r="C13" s="157" t="s">
        <v>216</v>
      </c>
      <c r="D13" s="157" t="s">
        <v>217</v>
      </c>
      <c r="E13" s="157" t="s">
        <v>107</v>
      </c>
      <c r="F13" s="157" t="s">
        <v>99</v>
      </c>
      <c r="G13" s="157" t="s">
        <v>220</v>
      </c>
      <c r="H13" s="157" t="s">
        <v>221</v>
      </c>
      <c r="I13" s="150">
        <v>28326192</v>
      </c>
      <c r="J13" s="150">
        <v>28326192</v>
      </c>
      <c r="K13" s="26"/>
      <c r="L13" s="26"/>
      <c r="M13" s="162">
        <v>28326192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ht="21.75" customHeight="1" spans="1:24">
      <c r="A14" s="157" t="s">
        <v>215</v>
      </c>
      <c r="B14" s="157" t="s">
        <v>71</v>
      </c>
      <c r="C14" s="157" t="s">
        <v>216</v>
      </c>
      <c r="D14" s="157" t="s">
        <v>217</v>
      </c>
      <c r="E14" s="157" t="s">
        <v>107</v>
      </c>
      <c r="F14" s="157" t="s">
        <v>99</v>
      </c>
      <c r="G14" s="157" t="s">
        <v>220</v>
      </c>
      <c r="H14" s="157" t="s">
        <v>221</v>
      </c>
      <c r="I14" s="150">
        <v>1518000</v>
      </c>
      <c r="J14" s="150">
        <v>1518000</v>
      </c>
      <c r="K14" s="26"/>
      <c r="L14" s="26"/>
      <c r="M14" s="162">
        <v>1518000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ht="21.75" customHeight="1" spans="1:24">
      <c r="A15" s="157" t="s">
        <v>215</v>
      </c>
      <c r="B15" s="157" t="s">
        <v>71</v>
      </c>
      <c r="C15" s="157" t="s">
        <v>216</v>
      </c>
      <c r="D15" s="157" t="s">
        <v>217</v>
      </c>
      <c r="E15" s="157" t="s">
        <v>107</v>
      </c>
      <c r="F15" s="157" t="s">
        <v>99</v>
      </c>
      <c r="G15" s="157" t="s">
        <v>220</v>
      </c>
      <c r="H15" s="157" t="s">
        <v>221</v>
      </c>
      <c r="I15" s="150">
        <v>2777520</v>
      </c>
      <c r="J15" s="150">
        <v>2777520</v>
      </c>
      <c r="K15" s="26"/>
      <c r="L15" s="26"/>
      <c r="M15" s="162">
        <v>2777520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ht="21.75" customHeight="1" spans="1:24">
      <c r="A16" s="157" t="s">
        <v>215</v>
      </c>
      <c r="B16" s="157" t="s">
        <v>71</v>
      </c>
      <c r="C16" s="157" t="s">
        <v>216</v>
      </c>
      <c r="D16" s="157" t="s">
        <v>217</v>
      </c>
      <c r="E16" s="157" t="s">
        <v>107</v>
      </c>
      <c r="F16" s="157" t="s">
        <v>99</v>
      </c>
      <c r="G16" s="157" t="s">
        <v>222</v>
      </c>
      <c r="H16" s="157" t="s">
        <v>223</v>
      </c>
      <c r="I16" s="150">
        <v>1489932</v>
      </c>
      <c r="J16" s="150">
        <v>1489932</v>
      </c>
      <c r="K16" s="26"/>
      <c r="L16" s="26"/>
      <c r="M16" s="162">
        <v>1489932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ht="21.75" customHeight="1" spans="1:24">
      <c r="A17" s="157" t="s">
        <v>215</v>
      </c>
      <c r="B17" s="157" t="s">
        <v>71</v>
      </c>
      <c r="C17" s="157" t="s">
        <v>224</v>
      </c>
      <c r="D17" s="157" t="s">
        <v>225</v>
      </c>
      <c r="E17" s="157" t="s">
        <v>120</v>
      </c>
      <c r="F17" s="157" t="s">
        <v>121</v>
      </c>
      <c r="G17" s="157" t="s">
        <v>226</v>
      </c>
      <c r="H17" s="157" t="s">
        <v>227</v>
      </c>
      <c r="I17" s="150">
        <v>7735239.69</v>
      </c>
      <c r="J17" s="150">
        <v>7735239.69</v>
      </c>
      <c r="K17" s="26"/>
      <c r="L17" s="26"/>
      <c r="M17" s="162">
        <v>7735239.69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ht="21.75" customHeight="1" spans="1:24">
      <c r="A18" s="157" t="s">
        <v>215</v>
      </c>
      <c r="B18" s="157" t="s">
        <v>71</v>
      </c>
      <c r="C18" s="157" t="s">
        <v>224</v>
      </c>
      <c r="D18" s="157" t="s">
        <v>225</v>
      </c>
      <c r="E18" s="157" t="s">
        <v>122</v>
      </c>
      <c r="F18" s="157" t="s">
        <v>123</v>
      </c>
      <c r="G18" s="157" t="s">
        <v>228</v>
      </c>
      <c r="H18" s="157" t="s">
        <v>229</v>
      </c>
      <c r="I18" s="150">
        <v>1064745</v>
      </c>
      <c r="J18" s="150">
        <v>1064745</v>
      </c>
      <c r="K18" s="26"/>
      <c r="L18" s="26"/>
      <c r="M18" s="162">
        <v>1064745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ht="21.75" customHeight="1" spans="1:24">
      <c r="A19" s="157" t="s">
        <v>215</v>
      </c>
      <c r="B19" s="157" t="s">
        <v>71</v>
      </c>
      <c r="C19" s="157" t="s">
        <v>224</v>
      </c>
      <c r="D19" s="157" t="s">
        <v>225</v>
      </c>
      <c r="E19" s="157" t="s">
        <v>134</v>
      </c>
      <c r="F19" s="157" t="s">
        <v>135</v>
      </c>
      <c r="G19" s="157" t="s">
        <v>230</v>
      </c>
      <c r="H19" s="157" t="s">
        <v>231</v>
      </c>
      <c r="I19" s="150">
        <v>4233462.56</v>
      </c>
      <c r="J19" s="150">
        <v>4233462.56</v>
      </c>
      <c r="K19" s="26"/>
      <c r="L19" s="26"/>
      <c r="M19" s="162">
        <v>4233462.56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ht="21.75" customHeight="1" spans="1:24">
      <c r="A20" s="157" t="s">
        <v>215</v>
      </c>
      <c r="B20" s="157" t="s">
        <v>71</v>
      </c>
      <c r="C20" s="157" t="s">
        <v>224</v>
      </c>
      <c r="D20" s="157" t="s">
        <v>225</v>
      </c>
      <c r="E20" s="157" t="s">
        <v>136</v>
      </c>
      <c r="F20" s="157" t="s">
        <v>137</v>
      </c>
      <c r="G20" s="157" t="s">
        <v>232</v>
      </c>
      <c r="H20" s="157" t="s">
        <v>233</v>
      </c>
      <c r="I20" s="150">
        <v>2138112.4</v>
      </c>
      <c r="J20" s="150">
        <v>2138112.4</v>
      </c>
      <c r="K20" s="26"/>
      <c r="L20" s="26"/>
      <c r="M20" s="162">
        <v>2138112.4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ht="21.75" customHeight="1" spans="1:24">
      <c r="A21" s="157" t="s">
        <v>215</v>
      </c>
      <c r="B21" s="157" t="s">
        <v>71</v>
      </c>
      <c r="C21" s="157" t="s">
        <v>224</v>
      </c>
      <c r="D21" s="157" t="s">
        <v>225</v>
      </c>
      <c r="E21" s="157" t="s">
        <v>107</v>
      </c>
      <c r="F21" s="157" t="s">
        <v>99</v>
      </c>
      <c r="G21" s="157" t="s">
        <v>234</v>
      </c>
      <c r="H21" s="157" t="s">
        <v>235</v>
      </c>
      <c r="I21" s="150">
        <v>2688</v>
      </c>
      <c r="J21" s="150">
        <v>2688</v>
      </c>
      <c r="K21" s="26"/>
      <c r="L21" s="26"/>
      <c r="M21" s="162">
        <v>2688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ht="21.75" customHeight="1" spans="1:24">
      <c r="A22" s="157" t="s">
        <v>215</v>
      </c>
      <c r="B22" s="157" t="s">
        <v>71</v>
      </c>
      <c r="C22" s="157" t="s">
        <v>224</v>
      </c>
      <c r="D22" s="157" t="s">
        <v>225</v>
      </c>
      <c r="E22" s="157" t="s">
        <v>138</v>
      </c>
      <c r="F22" s="157" t="s">
        <v>139</v>
      </c>
      <c r="G22" s="157" t="s">
        <v>234</v>
      </c>
      <c r="H22" s="157" t="s">
        <v>235</v>
      </c>
      <c r="I22" s="150">
        <v>134259.84</v>
      </c>
      <c r="J22" s="150">
        <v>134259.84</v>
      </c>
      <c r="K22" s="26"/>
      <c r="L22" s="26"/>
      <c r="M22" s="162">
        <v>134259.84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ht="21.75" customHeight="1" spans="1:24">
      <c r="A23" s="157" t="s">
        <v>215</v>
      </c>
      <c r="B23" s="157" t="s">
        <v>71</v>
      </c>
      <c r="C23" s="157" t="s">
        <v>224</v>
      </c>
      <c r="D23" s="157" t="s">
        <v>225</v>
      </c>
      <c r="E23" s="157" t="s">
        <v>138</v>
      </c>
      <c r="F23" s="157" t="s">
        <v>139</v>
      </c>
      <c r="G23" s="157" t="s">
        <v>234</v>
      </c>
      <c r="H23" s="157" t="s">
        <v>235</v>
      </c>
      <c r="I23" s="150">
        <v>96690.5</v>
      </c>
      <c r="J23" s="150">
        <v>96690.5</v>
      </c>
      <c r="K23" s="26"/>
      <c r="L23" s="26"/>
      <c r="M23" s="162">
        <v>96690.5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ht="21.75" customHeight="1" spans="1:24">
      <c r="A24" s="157" t="s">
        <v>215</v>
      </c>
      <c r="B24" s="157" t="s">
        <v>71</v>
      </c>
      <c r="C24" s="157" t="s">
        <v>236</v>
      </c>
      <c r="D24" s="157" t="s">
        <v>145</v>
      </c>
      <c r="E24" s="157" t="s">
        <v>144</v>
      </c>
      <c r="F24" s="157" t="s">
        <v>145</v>
      </c>
      <c r="G24" s="157" t="s">
        <v>237</v>
      </c>
      <c r="H24" s="157" t="s">
        <v>145</v>
      </c>
      <c r="I24" s="150">
        <v>5801429.76</v>
      </c>
      <c r="J24" s="150">
        <v>5801429.76</v>
      </c>
      <c r="K24" s="26"/>
      <c r="L24" s="26"/>
      <c r="M24" s="162">
        <v>5801429.76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ht="21.75" customHeight="1" spans="1:24">
      <c r="A25" s="157" t="s">
        <v>215</v>
      </c>
      <c r="B25" s="157" t="s">
        <v>71</v>
      </c>
      <c r="C25" s="157" t="s">
        <v>238</v>
      </c>
      <c r="D25" s="157" t="s">
        <v>239</v>
      </c>
      <c r="E25" s="157" t="s">
        <v>107</v>
      </c>
      <c r="F25" s="157" t="s">
        <v>99</v>
      </c>
      <c r="G25" s="157" t="s">
        <v>240</v>
      </c>
      <c r="H25" s="157" t="s">
        <v>241</v>
      </c>
      <c r="I25" s="150">
        <v>2887900</v>
      </c>
      <c r="J25" s="150">
        <v>2887900</v>
      </c>
      <c r="K25" s="26"/>
      <c r="L25" s="26"/>
      <c r="M25" s="162">
        <v>2887900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ht="21.75" customHeight="1" spans="1:24">
      <c r="A26" s="157" t="s">
        <v>215</v>
      </c>
      <c r="B26" s="157" t="s">
        <v>71</v>
      </c>
      <c r="C26" s="157" t="s">
        <v>242</v>
      </c>
      <c r="D26" s="157" t="s">
        <v>243</v>
      </c>
      <c r="E26" s="157" t="s">
        <v>107</v>
      </c>
      <c r="F26" s="157" t="s">
        <v>99</v>
      </c>
      <c r="G26" s="157" t="s">
        <v>244</v>
      </c>
      <c r="H26" s="157" t="s">
        <v>245</v>
      </c>
      <c r="I26" s="150">
        <v>3071400</v>
      </c>
      <c r="J26" s="150">
        <v>3071400</v>
      </c>
      <c r="K26" s="26"/>
      <c r="L26" s="26"/>
      <c r="M26" s="162">
        <v>3071400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ht="21.75" customHeight="1" spans="1:24">
      <c r="A27" s="157" t="s">
        <v>215</v>
      </c>
      <c r="B27" s="157" t="s">
        <v>71</v>
      </c>
      <c r="C27" s="157" t="s">
        <v>246</v>
      </c>
      <c r="D27" s="157" t="s">
        <v>247</v>
      </c>
      <c r="E27" s="157" t="s">
        <v>107</v>
      </c>
      <c r="F27" s="157" t="s">
        <v>99</v>
      </c>
      <c r="G27" s="157" t="s">
        <v>248</v>
      </c>
      <c r="H27" s="157" t="s">
        <v>247</v>
      </c>
      <c r="I27" s="150">
        <v>756320</v>
      </c>
      <c r="J27" s="150">
        <v>756320</v>
      </c>
      <c r="K27" s="26"/>
      <c r="L27" s="26"/>
      <c r="M27" s="162">
        <v>756320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ht="21.75" customHeight="1" spans="1:24">
      <c r="A28" s="157" t="s">
        <v>215</v>
      </c>
      <c r="B28" s="157" t="s">
        <v>71</v>
      </c>
      <c r="C28" s="157" t="s">
        <v>249</v>
      </c>
      <c r="D28" s="157" t="s">
        <v>250</v>
      </c>
      <c r="E28" s="157" t="s">
        <v>107</v>
      </c>
      <c r="F28" s="157" t="s">
        <v>99</v>
      </c>
      <c r="G28" s="157" t="s">
        <v>251</v>
      </c>
      <c r="H28" s="157" t="s">
        <v>252</v>
      </c>
      <c r="I28" s="150">
        <v>500000</v>
      </c>
      <c r="J28" s="150">
        <v>500000</v>
      </c>
      <c r="K28" s="26"/>
      <c r="L28" s="26"/>
      <c r="M28" s="162">
        <v>500000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ht="21.75" customHeight="1" spans="1:24">
      <c r="A29" s="157" t="s">
        <v>215</v>
      </c>
      <c r="B29" s="157" t="s">
        <v>71</v>
      </c>
      <c r="C29" s="157" t="s">
        <v>249</v>
      </c>
      <c r="D29" s="157" t="s">
        <v>250</v>
      </c>
      <c r="E29" s="157" t="s">
        <v>107</v>
      </c>
      <c r="F29" s="157" t="s">
        <v>99</v>
      </c>
      <c r="G29" s="157" t="s">
        <v>253</v>
      </c>
      <c r="H29" s="157" t="s">
        <v>254</v>
      </c>
      <c r="I29" s="150">
        <v>500000</v>
      </c>
      <c r="J29" s="150">
        <v>500000</v>
      </c>
      <c r="K29" s="26"/>
      <c r="L29" s="26"/>
      <c r="M29" s="162">
        <v>500000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</row>
    <row r="30" ht="21.75" customHeight="1" spans="1:24">
      <c r="A30" s="157" t="s">
        <v>215</v>
      </c>
      <c r="B30" s="157" t="s">
        <v>71</v>
      </c>
      <c r="C30" s="157" t="s">
        <v>249</v>
      </c>
      <c r="D30" s="157" t="s">
        <v>250</v>
      </c>
      <c r="E30" s="157" t="s">
        <v>107</v>
      </c>
      <c r="F30" s="157" t="s">
        <v>99</v>
      </c>
      <c r="G30" s="157" t="s">
        <v>255</v>
      </c>
      <c r="H30" s="157" t="s">
        <v>256</v>
      </c>
      <c r="I30" s="150">
        <v>700000</v>
      </c>
      <c r="J30" s="150">
        <v>700000</v>
      </c>
      <c r="K30" s="26"/>
      <c r="L30" s="26"/>
      <c r="M30" s="162">
        <v>700000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ht="21.75" customHeight="1" spans="1:24">
      <c r="A31" s="157" t="s">
        <v>215</v>
      </c>
      <c r="B31" s="157" t="s">
        <v>71</v>
      </c>
      <c r="C31" s="157" t="s">
        <v>249</v>
      </c>
      <c r="D31" s="157" t="s">
        <v>250</v>
      </c>
      <c r="E31" s="157" t="s">
        <v>107</v>
      </c>
      <c r="F31" s="157" t="s">
        <v>99</v>
      </c>
      <c r="G31" s="157" t="s">
        <v>257</v>
      </c>
      <c r="H31" s="157" t="s">
        <v>258</v>
      </c>
      <c r="I31" s="150">
        <v>300000</v>
      </c>
      <c r="J31" s="150">
        <v>300000</v>
      </c>
      <c r="K31" s="26"/>
      <c r="L31" s="26"/>
      <c r="M31" s="162">
        <v>300000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ht="21.75" customHeight="1" spans="1:24">
      <c r="A32" s="157" t="s">
        <v>215</v>
      </c>
      <c r="B32" s="157" t="s">
        <v>71</v>
      </c>
      <c r="C32" s="157" t="s">
        <v>249</v>
      </c>
      <c r="D32" s="157" t="s">
        <v>250</v>
      </c>
      <c r="E32" s="157" t="s">
        <v>107</v>
      </c>
      <c r="F32" s="157" t="s">
        <v>99</v>
      </c>
      <c r="G32" s="157" t="s">
        <v>259</v>
      </c>
      <c r="H32" s="157" t="s">
        <v>260</v>
      </c>
      <c r="I32" s="150">
        <v>800000</v>
      </c>
      <c r="J32" s="150">
        <v>800000</v>
      </c>
      <c r="K32" s="26"/>
      <c r="L32" s="26"/>
      <c r="M32" s="162">
        <v>800000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</row>
    <row r="33" ht="21.75" customHeight="1" spans="1:24">
      <c r="A33" s="157" t="s">
        <v>215</v>
      </c>
      <c r="B33" s="157" t="s">
        <v>71</v>
      </c>
      <c r="C33" s="157" t="s">
        <v>249</v>
      </c>
      <c r="D33" s="157" t="s">
        <v>250</v>
      </c>
      <c r="E33" s="157" t="s">
        <v>107</v>
      </c>
      <c r="F33" s="157" t="s">
        <v>99</v>
      </c>
      <c r="G33" s="157" t="s">
        <v>261</v>
      </c>
      <c r="H33" s="157" t="s">
        <v>262</v>
      </c>
      <c r="I33" s="150">
        <v>700000</v>
      </c>
      <c r="J33" s="150">
        <v>700000</v>
      </c>
      <c r="K33" s="26"/>
      <c r="L33" s="26"/>
      <c r="M33" s="162">
        <v>700000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</row>
    <row r="34" ht="21.75" customHeight="1" spans="1:24">
      <c r="A34" s="157" t="s">
        <v>215</v>
      </c>
      <c r="B34" s="157" t="s">
        <v>71</v>
      </c>
      <c r="C34" s="157" t="s">
        <v>249</v>
      </c>
      <c r="D34" s="157" t="s">
        <v>250</v>
      </c>
      <c r="E34" s="157" t="s">
        <v>107</v>
      </c>
      <c r="F34" s="157" t="s">
        <v>99</v>
      </c>
      <c r="G34" s="157" t="s">
        <v>263</v>
      </c>
      <c r="H34" s="157" t="s">
        <v>264</v>
      </c>
      <c r="I34" s="150">
        <v>500000</v>
      </c>
      <c r="J34" s="150">
        <v>500000</v>
      </c>
      <c r="K34" s="26"/>
      <c r="L34" s="26"/>
      <c r="M34" s="162">
        <v>500000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</row>
    <row r="35" ht="21.75" customHeight="1" spans="1:24">
      <c r="A35" s="157" t="s">
        <v>215</v>
      </c>
      <c r="B35" s="157" t="s">
        <v>71</v>
      </c>
      <c r="C35" s="157" t="s">
        <v>249</v>
      </c>
      <c r="D35" s="157" t="s">
        <v>250</v>
      </c>
      <c r="E35" s="157" t="s">
        <v>107</v>
      </c>
      <c r="F35" s="157" t="s">
        <v>99</v>
      </c>
      <c r="G35" s="157" t="s">
        <v>265</v>
      </c>
      <c r="H35" s="157" t="s">
        <v>266</v>
      </c>
      <c r="I35" s="150">
        <v>100000</v>
      </c>
      <c r="J35" s="150">
        <v>100000</v>
      </c>
      <c r="K35" s="26"/>
      <c r="L35" s="26"/>
      <c r="M35" s="162">
        <v>100000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ht="21.75" customHeight="1" spans="1:24">
      <c r="A36" s="157" t="s">
        <v>215</v>
      </c>
      <c r="B36" s="157" t="s">
        <v>71</v>
      </c>
      <c r="C36" s="157" t="s">
        <v>249</v>
      </c>
      <c r="D36" s="157" t="s">
        <v>250</v>
      </c>
      <c r="E36" s="157" t="s">
        <v>107</v>
      </c>
      <c r="F36" s="157" t="s">
        <v>99</v>
      </c>
      <c r="G36" s="157" t="s">
        <v>267</v>
      </c>
      <c r="H36" s="157" t="s">
        <v>268</v>
      </c>
      <c r="I36" s="150">
        <v>400000</v>
      </c>
      <c r="J36" s="150">
        <v>400000</v>
      </c>
      <c r="K36" s="26"/>
      <c r="L36" s="26"/>
      <c r="M36" s="162">
        <v>400000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ht="21.75" customHeight="1" spans="1:24">
      <c r="A37" s="157" t="s">
        <v>215</v>
      </c>
      <c r="B37" s="157" t="s">
        <v>71</v>
      </c>
      <c r="C37" s="157" t="s">
        <v>249</v>
      </c>
      <c r="D37" s="157" t="s">
        <v>250</v>
      </c>
      <c r="E37" s="157" t="s">
        <v>107</v>
      </c>
      <c r="F37" s="157" t="s">
        <v>99</v>
      </c>
      <c r="G37" s="157" t="s">
        <v>269</v>
      </c>
      <c r="H37" s="157" t="s">
        <v>270</v>
      </c>
      <c r="I37" s="150">
        <v>200000</v>
      </c>
      <c r="J37" s="150">
        <v>200000</v>
      </c>
      <c r="K37" s="26"/>
      <c r="L37" s="26"/>
      <c r="M37" s="162">
        <v>200000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ht="21.75" customHeight="1" spans="1:24">
      <c r="A38" s="157" t="s">
        <v>215</v>
      </c>
      <c r="B38" s="157" t="s">
        <v>71</v>
      </c>
      <c r="C38" s="157" t="s">
        <v>249</v>
      </c>
      <c r="D38" s="157" t="s">
        <v>250</v>
      </c>
      <c r="E38" s="157" t="s">
        <v>107</v>
      </c>
      <c r="F38" s="157" t="s">
        <v>99</v>
      </c>
      <c r="G38" s="157" t="s">
        <v>271</v>
      </c>
      <c r="H38" s="157" t="s">
        <v>272</v>
      </c>
      <c r="I38" s="150">
        <v>300000</v>
      </c>
      <c r="J38" s="150">
        <v>300000</v>
      </c>
      <c r="K38" s="26"/>
      <c r="L38" s="26"/>
      <c r="M38" s="162">
        <v>300000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ht="21.75" customHeight="1" spans="1:24">
      <c r="A39" s="157" t="s">
        <v>215</v>
      </c>
      <c r="B39" s="157" t="s">
        <v>71</v>
      </c>
      <c r="C39" s="157" t="s">
        <v>249</v>
      </c>
      <c r="D39" s="157" t="s">
        <v>250</v>
      </c>
      <c r="E39" s="157" t="s">
        <v>107</v>
      </c>
      <c r="F39" s="157" t="s">
        <v>99</v>
      </c>
      <c r="G39" s="157" t="s">
        <v>273</v>
      </c>
      <c r="H39" s="157" t="s">
        <v>274</v>
      </c>
      <c r="I39" s="150">
        <v>500000</v>
      </c>
      <c r="J39" s="150">
        <v>500000</v>
      </c>
      <c r="K39" s="26"/>
      <c r="L39" s="26"/>
      <c r="M39" s="162">
        <v>500000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</row>
    <row r="40" ht="21.75" customHeight="1" spans="1:24">
      <c r="A40" s="157" t="s">
        <v>215</v>
      </c>
      <c r="B40" s="157" t="s">
        <v>71</v>
      </c>
      <c r="C40" s="157" t="s">
        <v>249</v>
      </c>
      <c r="D40" s="157" t="s">
        <v>250</v>
      </c>
      <c r="E40" s="157" t="s">
        <v>107</v>
      </c>
      <c r="F40" s="157" t="s">
        <v>99</v>
      </c>
      <c r="G40" s="157" t="s">
        <v>275</v>
      </c>
      <c r="H40" s="157" t="s">
        <v>276</v>
      </c>
      <c r="I40" s="150">
        <v>800000</v>
      </c>
      <c r="J40" s="150">
        <v>800000</v>
      </c>
      <c r="K40" s="26"/>
      <c r="L40" s="26"/>
      <c r="M40" s="162">
        <v>800000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ht="21.75" customHeight="1" spans="1:24">
      <c r="A41" s="157" t="s">
        <v>215</v>
      </c>
      <c r="B41" s="157" t="s">
        <v>71</v>
      </c>
      <c r="C41" s="157" t="s">
        <v>249</v>
      </c>
      <c r="D41" s="157" t="s">
        <v>250</v>
      </c>
      <c r="E41" s="157" t="s">
        <v>107</v>
      </c>
      <c r="F41" s="157" t="s">
        <v>99</v>
      </c>
      <c r="G41" s="157" t="s">
        <v>277</v>
      </c>
      <c r="H41" s="157" t="s">
        <v>278</v>
      </c>
      <c r="I41" s="150">
        <v>200000</v>
      </c>
      <c r="J41" s="150">
        <v>200000</v>
      </c>
      <c r="K41" s="26"/>
      <c r="L41" s="26"/>
      <c r="M41" s="162">
        <v>200000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ht="21.75" customHeight="1" spans="1:24">
      <c r="A42" s="157" t="s">
        <v>215</v>
      </c>
      <c r="B42" s="157" t="s">
        <v>71</v>
      </c>
      <c r="C42" s="157" t="s">
        <v>249</v>
      </c>
      <c r="D42" s="157" t="s">
        <v>250</v>
      </c>
      <c r="E42" s="157" t="s">
        <v>107</v>
      </c>
      <c r="F42" s="157" t="s">
        <v>99</v>
      </c>
      <c r="G42" s="157" t="s">
        <v>244</v>
      </c>
      <c r="H42" s="157" t="s">
        <v>245</v>
      </c>
      <c r="I42" s="150">
        <v>770000</v>
      </c>
      <c r="J42" s="150">
        <v>770000</v>
      </c>
      <c r="K42" s="26"/>
      <c r="L42" s="26"/>
      <c r="M42" s="162">
        <v>770000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ht="21.75" customHeight="1" spans="1:24">
      <c r="A43" s="157" t="s">
        <v>215</v>
      </c>
      <c r="B43" s="157" t="s">
        <v>71</v>
      </c>
      <c r="C43" s="157" t="s">
        <v>249</v>
      </c>
      <c r="D43" s="157" t="s">
        <v>250</v>
      </c>
      <c r="E43" s="157" t="s">
        <v>107</v>
      </c>
      <c r="F43" s="157" t="s">
        <v>99</v>
      </c>
      <c r="G43" s="157" t="s">
        <v>279</v>
      </c>
      <c r="H43" s="157" t="s">
        <v>280</v>
      </c>
      <c r="I43" s="150">
        <v>2125780</v>
      </c>
      <c r="J43" s="150">
        <v>2125780</v>
      </c>
      <c r="K43" s="26"/>
      <c r="L43" s="26"/>
      <c r="M43" s="162">
        <v>2125780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ht="21.75" customHeight="1" spans="1:24">
      <c r="A44" s="157" t="s">
        <v>215</v>
      </c>
      <c r="B44" s="157" t="s">
        <v>71</v>
      </c>
      <c r="C44" s="157" t="s">
        <v>249</v>
      </c>
      <c r="D44" s="157" t="s">
        <v>250</v>
      </c>
      <c r="E44" s="157" t="s">
        <v>124</v>
      </c>
      <c r="F44" s="157" t="s">
        <v>125</v>
      </c>
      <c r="G44" s="157" t="s">
        <v>279</v>
      </c>
      <c r="H44" s="157" t="s">
        <v>280</v>
      </c>
      <c r="I44" s="150">
        <v>57000</v>
      </c>
      <c r="J44" s="150">
        <v>57000</v>
      </c>
      <c r="K44" s="26"/>
      <c r="L44" s="26"/>
      <c r="M44" s="162">
        <v>57000</v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ht="21.75" customHeight="1" spans="1:24">
      <c r="A45" s="157" t="s">
        <v>215</v>
      </c>
      <c r="B45" s="157" t="s">
        <v>71</v>
      </c>
      <c r="C45" s="157" t="s">
        <v>281</v>
      </c>
      <c r="D45" s="157" t="s">
        <v>282</v>
      </c>
      <c r="E45" s="157" t="s">
        <v>107</v>
      </c>
      <c r="F45" s="157" t="s">
        <v>99</v>
      </c>
      <c r="G45" s="157" t="s">
        <v>222</v>
      </c>
      <c r="H45" s="157" t="s">
        <v>223</v>
      </c>
      <c r="I45" s="150">
        <v>5583000</v>
      </c>
      <c r="J45" s="150">
        <v>5583000</v>
      </c>
      <c r="K45" s="26"/>
      <c r="L45" s="26"/>
      <c r="M45" s="162">
        <v>5583000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ht="21.75" customHeight="1" spans="1:24">
      <c r="A46" s="157" t="s">
        <v>215</v>
      </c>
      <c r="B46" s="157" t="s">
        <v>71</v>
      </c>
      <c r="C46" s="157" t="s">
        <v>283</v>
      </c>
      <c r="D46" s="157" t="s">
        <v>284</v>
      </c>
      <c r="E46" s="157" t="s">
        <v>104</v>
      </c>
      <c r="F46" s="157" t="s">
        <v>103</v>
      </c>
      <c r="G46" s="157" t="s">
        <v>279</v>
      </c>
      <c r="H46" s="157" t="s">
        <v>280</v>
      </c>
      <c r="I46" s="150">
        <v>120000</v>
      </c>
      <c r="J46" s="150">
        <v>120000</v>
      </c>
      <c r="K46" s="26"/>
      <c r="L46" s="26"/>
      <c r="M46" s="162">
        <v>120000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ht="21.75" customHeight="1" spans="1:24">
      <c r="A47" s="157" t="s">
        <v>215</v>
      </c>
      <c r="B47" s="157" t="s">
        <v>71</v>
      </c>
      <c r="C47" s="157" t="s">
        <v>285</v>
      </c>
      <c r="D47" s="157" t="s">
        <v>286</v>
      </c>
      <c r="E47" s="157" t="s">
        <v>107</v>
      </c>
      <c r="F47" s="157" t="s">
        <v>99</v>
      </c>
      <c r="G47" s="157" t="s">
        <v>222</v>
      </c>
      <c r="H47" s="157" t="s">
        <v>223</v>
      </c>
      <c r="I47" s="150">
        <v>23785.55</v>
      </c>
      <c r="J47" s="150">
        <v>23785.55</v>
      </c>
      <c r="K47" s="26"/>
      <c r="L47" s="26"/>
      <c r="M47" s="162">
        <v>23785.55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ht="21.75" customHeight="1" spans="1:24">
      <c r="A48" s="157" t="s">
        <v>215</v>
      </c>
      <c r="B48" s="157" t="s">
        <v>71</v>
      </c>
      <c r="C48" s="157" t="s">
        <v>287</v>
      </c>
      <c r="D48" s="157" t="s">
        <v>288</v>
      </c>
      <c r="E48" s="157" t="s">
        <v>112</v>
      </c>
      <c r="F48" s="157" t="s">
        <v>113</v>
      </c>
      <c r="G48" s="157" t="s">
        <v>289</v>
      </c>
      <c r="H48" s="157" t="s">
        <v>290</v>
      </c>
      <c r="I48" s="150">
        <v>831600</v>
      </c>
      <c r="J48" s="150">
        <v>831600</v>
      </c>
      <c r="K48" s="26"/>
      <c r="L48" s="26"/>
      <c r="M48" s="162">
        <v>831600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ht="21.75" customHeight="1" spans="1:24">
      <c r="A49" s="157" t="s">
        <v>215</v>
      </c>
      <c r="B49" s="157" t="s">
        <v>71</v>
      </c>
      <c r="C49" s="157" t="s">
        <v>287</v>
      </c>
      <c r="D49" s="157" t="s">
        <v>288</v>
      </c>
      <c r="E49" s="157" t="s">
        <v>112</v>
      </c>
      <c r="F49" s="157" t="s">
        <v>113</v>
      </c>
      <c r="G49" s="157" t="s">
        <v>289</v>
      </c>
      <c r="H49" s="157" t="s">
        <v>290</v>
      </c>
      <c r="I49" s="150">
        <v>396000</v>
      </c>
      <c r="J49" s="150">
        <v>396000</v>
      </c>
      <c r="K49" s="26"/>
      <c r="L49" s="26"/>
      <c r="M49" s="162">
        <v>396000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ht="21.75" customHeight="1" spans="1:24">
      <c r="A50" s="157" t="s">
        <v>215</v>
      </c>
      <c r="B50" s="157" t="s">
        <v>71</v>
      </c>
      <c r="C50" s="157" t="s">
        <v>291</v>
      </c>
      <c r="D50" s="157" t="s">
        <v>292</v>
      </c>
      <c r="E50" s="157" t="s">
        <v>107</v>
      </c>
      <c r="F50" s="157" t="s">
        <v>99</v>
      </c>
      <c r="G50" s="157" t="s">
        <v>293</v>
      </c>
      <c r="H50" s="157" t="s">
        <v>294</v>
      </c>
      <c r="I50" s="150">
        <v>5555193.84</v>
      </c>
      <c r="J50" s="150">
        <v>5555193.84</v>
      </c>
      <c r="K50" s="26"/>
      <c r="L50" s="26"/>
      <c r="M50" s="162">
        <v>5555193.84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ht="21.75" customHeight="1" spans="1:24">
      <c r="A51" s="157" t="s">
        <v>215</v>
      </c>
      <c r="B51" s="157" t="s">
        <v>71</v>
      </c>
      <c r="C51" s="157" t="s">
        <v>291</v>
      </c>
      <c r="D51" s="157" t="s">
        <v>292</v>
      </c>
      <c r="E51" s="157" t="s">
        <v>107</v>
      </c>
      <c r="F51" s="157" t="s">
        <v>99</v>
      </c>
      <c r="G51" s="157" t="s">
        <v>293</v>
      </c>
      <c r="H51" s="157" t="s">
        <v>294</v>
      </c>
      <c r="I51" s="150">
        <v>2065539.6</v>
      </c>
      <c r="J51" s="150">
        <v>2065539.6</v>
      </c>
      <c r="K51" s="26"/>
      <c r="L51" s="26"/>
      <c r="M51" s="162">
        <v>2065539.6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ht="21.75" customHeight="1" spans="1:24">
      <c r="A52" s="157" t="s">
        <v>215</v>
      </c>
      <c r="B52" s="157" t="s">
        <v>71</v>
      </c>
      <c r="C52" s="157" t="s">
        <v>291</v>
      </c>
      <c r="D52" s="157" t="s">
        <v>292</v>
      </c>
      <c r="E52" s="157" t="s">
        <v>107</v>
      </c>
      <c r="F52" s="157" t="s">
        <v>99</v>
      </c>
      <c r="G52" s="157" t="s">
        <v>293</v>
      </c>
      <c r="H52" s="157" t="s">
        <v>294</v>
      </c>
      <c r="I52" s="150">
        <v>509421.6</v>
      </c>
      <c r="J52" s="150">
        <v>509421.6</v>
      </c>
      <c r="K52" s="26"/>
      <c r="L52" s="26"/>
      <c r="M52" s="162">
        <v>509421.6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ht="21.75" customHeight="1" spans="1:24">
      <c r="A53" s="157" t="s">
        <v>215</v>
      </c>
      <c r="B53" s="157" t="s">
        <v>71</v>
      </c>
      <c r="C53" s="157" t="s">
        <v>291</v>
      </c>
      <c r="D53" s="157" t="s">
        <v>292</v>
      </c>
      <c r="E53" s="157" t="s">
        <v>107</v>
      </c>
      <c r="F53" s="157" t="s">
        <v>99</v>
      </c>
      <c r="G53" s="157" t="s">
        <v>293</v>
      </c>
      <c r="H53" s="157" t="s">
        <v>294</v>
      </c>
      <c r="I53" s="150">
        <v>3243588.84</v>
      </c>
      <c r="J53" s="150">
        <v>3243588.84</v>
      </c>
      <c r="K53" s="26"/>
      <c r="L53" s="26"/>
      <c r="M53" s="162">
        <v>3243588.84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ht="21.75" customHeight="1" spans="1:24">
      <c r="A54" s="157" t="s">
        <v>215</v>
      </c>
      <c r="B54" s="157" t="s">
        <v>71</v>
      </c>
      <c r="C54" s="157" t="s">
        <v>291</v>
      </c>
      <c r="D54" s="157" t="s">
        <v>292</v>
      </c>
      <c r="E54" s="157" t="s">
        <v>107</v>
      </c>
      <c r="F54" s="157" t="s">
        <v>99</v>
      </c>
      <c r="G54" s="157" t="s">
        <v>293</v>
      </c>
      <c r="H54" s="157" t="s">
        <v>294</v>
      </c>
      <c r="I54" s="150">
        <v>674498.4</v>
      </c>
      <c r="J54" s="150">
        <v>674498.4</v>
      </c>
      <c r="K54" s="26"/>
      <c r="L54" s="26"/>
      <c r="M54" s="162">
        <v>674498.4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ht="21.75" customHeight="1" spans="1:24">
      <c r="A55" s="157" t="s">
        <v>215</v>
      </c>
      <c r="B55" s="157" t="s">
        <v>71</v>
      </c>
      <c r="C55" s="157" t="s">
        <v>291</v>
      </c>
      <c r="D55" s="157" t="s">
        <v>292</v>
      </c>
      <c r="E55" s="157" t="s">
        <v>107</v>
      </c>
      <c r="F55" s="157" t="s">
        <v>99</v>
      </c>
      <c r="G55" s="157" t="s">
        <v>293</v>
      </c>
      <c r="H55" s="157" t="s">
        <v>294</v>
      </c>
      <c r="I55" s="150">
        <v>961039.8</v>
      </c>
      <c r="J55" s="150">
        <v>961039.8</v>
      </c>
      <c r="K55" s="26"/>
      <c r="L55" s="26"/>
      <c r="M55" s="162">
        <v>961039.8</v>
      </c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ht="21.75" customHeight="1" spans="1:24">
      <c r="A56" s="157" t="s">
        <v>215</v>
      </c>
      <c r="B56" s="157" t="s">
        <v>71</v>
      </c>
      <c r="C56" s="157" t="s">
        <v>291</v>
      </c>
      <c r="D56" s="157" t="s">
        <v>292</v>
      </c>
      <c r="E56" s="157" t="s">
        <v>107</v>
      </c>
      <c r="F56" s="157" t="s">
        <v>99</v>
      </c>
      <c r="G56" s="157" t="s">
        <v>293</v>
      </c>
      <c r="H56" s="157" t="s">
        <v>294</v>
      </c>
      <c r="I56" s="150">
        <v>5211635.4</v>
      </c>
      <c r="J56" s="150">
        <v>5211635.4</v>
      </c>
      <c r="K56" s="26"/>
      <c r="L56" s="26"/>
      <c r="M56" s="162">
        <v>5211635.4</v>
      </c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ht="21.75" customHeight="1" spans="1:24">
      <c r="A57" s="157" t="s">
        <v>215</v>
      </c>
      <c r="B57" s="157" t="s">
        <v>71</v>
      </c>
      <c r="C57" s="157" t="s">
        <v>291</v>
      </c>
      <c r="D57" s="157" t="s">
        <v>292</v>
      </c>
      <c r="E57" s="157" t="s">
        <v>107</v>
      </c>
      <c r="F57" s="157" t="s">
        <v>99</v>
      </c>
      <c r="G57" s="157" t="s">
        <v>293</v>
      </c>
      <c r="H57" s="157" t="s">
        <v>294</v>
      </c>
      <c r="I57" s="150">
        <v>6985044.6</v>
      </c>
      <c r="J57" s="150">
        <v>6985044.6</v>
      </c>
      <c r="K57" s="26"/>
      <c r="L57" s="26"/>
      <c r="M57" s="162">
        <v>6985044.6</v>
      </c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ht="21.75" customHeight="1" spans="1:24">
      <c r="A58" s="157" t="s">
        <v>215</v>
      </c>
      <c r="B58" s="157" t="s">
        <v>71</v>
      </c>
      <c r="C58" s="157" t="s">
        <v>291</v>
      </c>
      <c r="D58" s="157" t="s">
        <v>292</v>
      </c>
      <c r="E58" s="157" t="s">
        <v>107</v>
      </c>
      <c r="F58" s="157" t="s">
        <v>99</v>
      </c>
      <c r="G58" s="157" t="s">
        <v>293</v>
      </c>
      <c r="H58" s="157" t="s">
        <v>294</v>
      </c>
      <c r="I58" s="150">
        <v>679009.68</v>
      </c>
      <c r="J58" s="150">
        <v>679009.68</v>
      </c>
      <c r="K58" s="26"/>
      <c r="L58" s="26"/>
      <c r="M58" s="162">
        <v>679009.68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ht="21.75" customHeight="1" spans="1:24">
      <c r="A59" s="157" t="s">
        <v>215</v>
      </c>
      <c r="B59" s="157" t="s">
        <v>71</v>
      </c>
      <c r="C59" s="157" t="s">
        <v>291</v>
      </c>
      <c r="D59" s="157" t="s">
        <v>292</v>
      </c>
      <c r="E59" s="157" t="s">
        <v>107</v>
      </c>
      <c r="F59" s="157" t="s">
        <v>99</v>
      </c>
      <c r="G59" s="157" t="s">
        <v>293</v>
      </c>
      <c r="H59" s="157" t="s">
        <v>294</v>
      </c>
      <c r="I59" s="150">
        <v>867886.32</v>
      </c>
      <c r="J59" s="150">
        <v>867886.32</v>
      </c>
      <c r="K59" s="26"/>
      <c r="L59" s="26"/>
      <c r="M59" s="162">
        <v>867886.32</v>
      </c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ht="21.75" customHeight="1" spans="1:24">
      <c r="A60" s="157" t="s">
        <v>215</v>
      </c>
      <c r="B60" s="157" t="s">
        <v>71</v>
      </c>
      <c r="C60" s="157" t="s">
        <v>291</v>
      </c>
      <c r="D60" s="157" t="s">
        <v>292</v>
      </c>
      <c r="E60" s="157" t="s">
        <v>107</v>
      </c>
      <c r="F60" s="157" t="s">
        <v>99</v>
      </c>
      <c r="G60" s="157" t="s">
        <v>293</v>
      </c>
      <c r="H60" s="157" t="s">
        <v>294</v>
      </c>
      <c r="I60" s="150">
        <v>817700.4</v>
      </c>
      <c r="J60" s="150">
        <v>817700.4</v>
      </c>
      <c r="K60" s="26"/>
      <c r="L60" s="26"/>
      <c r="M60" s="162">
        <v>817700.4</v>
      </c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ht="21.75" customHeight="1" spans="1:24">
      <c r="A61" s="157" t="s">
        <v>215</v>
      </c>
      <c r="B61" s="157" t="s">
        <v>71</v>
      </c>
      <c r="C61" s="157" t="s">
        <v>291</v>
      </c>
      <c r="D61" s="157" t="s">
        <v>292</v>
      </c>
      <c r="E61" s="157" t="s">
        <v>107</v>
      </c>
      <c r="F61" s="157" t="s">
        <v>99</v>
      </c>
      <c r="G61" s="157" t="s">
        <v>293</v>
      </c>
      <c r="H61" s="157" t="s">
        <v>294</v>
      </c>
      <c r="I61" s="150">
        <v>4151198.16</v>
      </c>
      <c r="J61" s="150">
        <v>4151198.16</v>
      </c>
      <c r="K61" s="26"/>
      <c r="L61" s="26"/>
      <c r="M61" s="162">
        <v>4151198.16</v>
      </c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ht="21.75" customHeight="1" spans="1:24">
      <c r="A62" s="157" t="s">
        <v>215</v>
      </c>
      <c r="B62" s="157" t="s">
        <v>71</v>
      </c>
      <c r="C62" s="157" t="s">
        <v>291</v>
      </c>
      <c r="D62" s="157" t="s">
        <v>292</v>
      </c>
      <c r="E62" s="157" t="s">
        <v>107</v>
      </c>
      <c r="F62" s="157" t="s">
        <v>99</v>
      </c>
      <c r="G62" s="157" t="s">
        <v>293</v>
      </c>
      <c r="H62" s="157" t="s">
        <v>294</v>
      </c>
      <c r="I62" s="150">
        <v>1871507.16</v>
      </c>
      <c r="J62" s="150">
        <v>1871507.16</v>
      </c>
      <c r="K62" s="26"/>
      <c r="L62" s="26"/>
      <c r="M62" s="162">
        <v>1871507.16</v>
      </c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ht="21.75" customHeight="1" spans="1:24">
      <c r="A63" s="157" t="s">
        <v>215</v>
      </c>
      <c r="B63" s="157" t="s">
        <v>71</v>
      </c>
      <c r="C63" s="157" t="s">
        <v>291</v>
      </c>
      <c r="D63" s="157" t="s">
        <v>292</v>
      </c>
      <c r="E63" s="157" t="s">
        <v>107</v>
      </c>
      <c r="F63" s="157" t="s">
        <v>99</v>
      </c>
      <c r="G63" s="157" t="s">
        <v>293</v>
      </c>
      <c r="H63" s="157" t="s">
        <v>294</v>
      </c>
      <c r="I63" s="150">
        <v>1954827</v>
      </c>
      <c r="J63" s="150">
        <v>1954827</v>
      </c>
      <c r="K63" s="26"/>
      <c r="L63" s="26"/>
      <c r="M63" s="162">
        <v>1954827</v>
      </c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ht="21.75" customHeight="1" spans="1:24">
      <c r="A64" s="157" t="s">
        <v>215</v>
      </c>
      <c r="B64" s="157" t="s">
        <v>71</v>
      </c>
      <c r="C64" s="157" t="s">
        <v>291</v>
      </c>
      <c r="D64" s="157" t="s">
        <v>292</v>
      </c>
      <c r="E64" s="157" t="s">
        <v>107</v>
      </c>
      <c r="F64" s="157" t="s">
        <v>99</v>
      </c>
      <c r="G64" s="157" t="s">
        <v>293</v>
      </c>
      <c r="H64" s="157" t="s">
        <v>294</v>
      </c>
      <c r="I64" s="150">
        <v>1447660.2</v>
      </c>
      <c r="J64" s="150">
        <v>1447660.2</v>
      </c>
      <c r="K64" s="26"/>
      <c r="L64" s="26"/>
      <c r="M64" s="162">
        <v>1447660.2</v>
      </c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ht="21.75" customHeight="1" spans="1:24">
      <c r="A65" s="157" t="s">
        <v>215</v>
      </c>
      <c r="B65" s="157" t="s">
        <v>71</v>
      </c>
      <c r="C65" s="157" t="s">
        <v>291</v>
      </c>
      <c r="D65" s="157" t="s">
        <v>292</v>
      </c>
      <c r="E65" s="157" t="s">
        <v>107</v>
      </c>
      <c r="F65" s="157" t="s">
        <v>99</v>
      </c>
      <c r="G65" s="157" t="s">
        <v>293</v>
      </c>
      <c r="H65" s="157" t="s">
        <v>294</v>
      </c>
      <c r="I65" s="150">
        <v>2656473</v>
      </c>
      <c r="J65" s="150">
        <v>2656473</v>
      </c>
      <c r="K65" s="26"/>
      <c r="L65" s="26"/>
      <c r="M65" s="162">
        <v>2656473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ht="21.75" customHeight="1" spans="1:24">
      <c r="A66" s="157" t="s">
        <v>215</v>
      </c>
      <c r="B66" s="157" t="s">
        <v>71</v>
      </c>
      <c r="C66" s="157" t="s">
        <v>295</v>
      </c>
      <c r="D66" s="157" t="s">
        <v>296</v>
      </c>
      <c r="E66" s="157" t="s">
        <v>98</v>
      </c>
      <c r="F66" s="157" t="s">
        <v>99</v>
      </c>
      <c r="G66" s="157" t="s">
        <v>251</v>
      </c>
      <c r="H66" s="157" t="s">
        <v>252</v>
      </c>
      <c r="I66" s="150">
        <v>4700</v>
      </c>
      <c r="J66" s="150">
        <v>4700</v>
      </c>
      <c r="K66" s="26"/>
      <c r="L66" s="26"/>
      <c r="M66" s="162">
        <v>4700</v>
      </c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ht="21.75" customHeight="1" spans="1:24">
      <c r="A67" s="144" t="s">
        <v>188</v>
      </c>
      <c r="B67" s="145"/>
      <c r="C67" s="164"/>
      <c r="D67" s="164"/>
      <c r="E67" s="164"/>
      <c r="F67" s="164"/>
      <c r="G67" s="164"/>
      <c r="H67" s="165"/>
      <c r="I67" s="150">
        <v>138112925.3</v>
      </c>
      <c r="J67" s="150">
        <v>138112925.3</v>
      </c>
      <c r="K67" s="150"/>
      <c r="L67" s="150"/>
      <c r="M67" s="162">
        <v>138112925.3</v>
      </c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</sheetData>
  <mergeCells count="31">
    <mergeCell ref="A3:X3"/>
    <mergeCell ref="A4:H4"/>
    <mergeCell ref="I5:X5"/>
    <mergeCell ref="J6:N6"/>
    <mergeCell ref="O6:Q6"/>
    <mergeCell ref="S6:X6"/>
    <mergeCell ref="A67:H6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3"/>
      <c r="E2" s="2"/>
      <c r="F2" s="2"/>
      <c r="G2" s="2"/>
      <c r="H2" s="2"/>
      <c r="U2" s="143"/>
      <c r="W2" s="152" t="s">
        <v>297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">
        <v>1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3"/>
      <c r="W4" s="123" t="s">
        <v>2</v>
      </c>
    </row>
    <row r="5" ht="21.75" customHeight="1" spans="1:23">
      <c r="A5" s="9" t="s">
        <v>298</v>
      </c>
      <c r="B5" s="10" t="s">
        <v>199</v>
      </c>
      <c r="C5" s="9" t="s">
        <v>200</v>
      </c>
      <c r="D5" s="9" t="s">
        <v>299</v>
      </c>
      <c r="E5" s="10" t="s">
        <v>201</v>
      </c>
      <c r="F5" s="10" t="s">
        <v>202</v>
      </c>
      <c r="G5" s="10" t="s">
        <v>300</v>
      </c>
      <c r="H5" s="10" t="s">
        <v>301</v>
      </c>
      <c r="I5" s="32" t="s">
        <v>56</v>
      </c>
      <c r="J5" s="11" t="s">
        <v>302</v>
      </c>
      <c r="K5" s="12"/>
      <c r="L5" s="12"/>
      <c r="M5" s="13"/>
      <c r="N5" s="11" t="s">
        <v>207</v>
      </c>
      <c r="O5" s="12"/>
      <c r="P5" s="13"/>
      <c r="Q5" s="10" t="s">
        <v>62</v>
      </c>
      <c r="R5" s="11" t="s">
        <v>63</v>
      </c>
      <c r="S5" s="12"/>
      <c r="T5" s="12"/>
      <c r="U5" s="12"/>
      <c r="V5" s="12"/>
      <c r="W5" s="13"/>
    </row>
    <row r="6" ht="21.75" customHeight="1" spans="1:23">
      <c r="A6" s="14"/>
      <c r="B6" s="33"/>
      <c r="C6" s="14"/>
      <c r="D6" s="14"/>
      <c r="E6" s="15"/>
      <c r="F6" s="15"/>
      <c r="G6" s="15"/>
      <c r="H6" s="15"/>
      <c r="I6" s="33"/>
      <c r="J6" s="146" t="s">
        <v>59</v>
      </c>
      <c r="K6" s="147"/>
      <c r="L6" s="10" t="s">
        <v>60</v>
      </c>
      <c r="M6" s="10" t="s">
        <v>61</v>
      </c>
      <c r="N6" s="10" t="s">
        <v>59</v>
      </c>
      <c r="O6" s="10" t="s">
        <v>60</v>
      </c>
      <c r="P6" s="10" t="s">
        <v>61</v>
      </c>
      <c r="Q6" s="15"/>
      <c r="R6" s="10" t="s">
        <v>58</v>
      </c>
      <c r="S6" s="10" t="s">
        <v>65</v>
      </c>
      <c r="T6" s="10" t="s">
        <v>213</v>
      </c>
      <c r="U6" s="10" t="s">
        <v>67</v>
      </c>
      <c r="V6" s="10" t="s">
        <v>68</v>
      </c>
      <c r="W6" s="10" t="s">
        <v>69</v>
      </c>
    </row>
    <row r="7" ht="21" customHeight="1" spans="1:23">
      <c r="A7" s="33"/>
      <c r="B7" s="33"/>
      <c r="C7" s="33"/>
      <c r="D7" s="33"/>
      <c r="E7" s="33"/>
      <c r="F7" s="33"/>
      <c r="G7" s="33"/>
      <c r="H7" s="33"/>
      <c r="I7" s="33"/>
      <c r="J7" s="148" t="s">
        <v>58</v>
      </c>
      <c r="K7" s="149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2" t="s">
        <v>58</v>
      </c>
      <c r="K8" s="72" t="s">
        <v>303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41">
        <v>12</v>
      </c>
      <c r="M9" s="41">
        <v>13</v>
      </c>
      <c r="N9" s="41">
        <v>14</v>
      </c>
      <c r="O9" s="41">
        <v>15</v>
      </c>
      <c r="P9" s="41">
        <v>16</v>
      </c>
      <c r="Q9" s="41">
        <v>17</v>
      </c>
      <c r="R9" s="41">
        <v>18</v>
      </c>
      <c r="S9" s="41">
        <v>19</v>
      </c>
      <c r="T9" s="41">
        <v>20</v>
      </c>
      <c r="U9" s="20">
        <v>21</v>
      </c>
      <c r="V9" s="41">
        <v>22</v>
      </c>
      <c r="W9" s="20">
        <v>23</v>
      </c>
    </row>
    <row r="10" ht="21.75" customHeight="1" spans="1:23">
      <c r="A10" s="140" t="s">
        <v>304</v>
      </c>
      <c r="B10" s="140" t="s">
        <v>305</v>
      </c>
      <c r="C10" s="140" t="s">
        <v>306</v>
      </c>
      <c r="D10" s="140" t="s">
        <v>71</v>
      </c>
      <c r="E10" s="140" t="s">
        <v>128</v>
      </c>
      <c r="F10" s="140" t="s">
        <v>129</v>
      </c>
      <c r="G10" s="140" t="s">
        <v>289</v>
      </c>
      <c r="H10" s="140" t="s">
        <v>290</v>
      </c>
      <c r="I10" s="150">
        <v>114576</v>
      </c>
      <c r="J10" s="150">
        <v>114576</v>
      </c>
      <c r="K10" s="151">
        <v>114576</v>
      </c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</row>
    <row r="11" ht="21.75" customHeight="1" spans="1:23">
      <c r="A11" s="140" t="s">
        <v>239</v>
      </c>
      <c r="B11" s="140" t="s">
        <v>307</v>
      </c>
      <c r="C11" s="140" t="s">
        <v>308</v>
      </c>
      <c r="D11" s="140" t="s">
        <v>71</v>
      </c>
      <c r="E11" s="140" t="s">
        <v>107</v>
      </c>
      <c r="F11" s="140" t="s">
        <v>99</v>
      </c>
      <c r="G11" s="140" t="s">
        <v>309</v>
      </c>
      <c r="H11" s="140" t="s">
        <v>310</v>
      </c>
      <c r="I11" s="150">
        <v>180000</v>
      </c>
      <c r="J11" s="150">
        <v>180000</v>
      </c>
      <c r="K11" s="151">
        <v>180000</v>
      </c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</row>
    <row r="12" ht="21.75" customHeight="1" spans="1:23">
      <c r="A12" s="140" t="s">
        <v>311</v>
      </c>
      <c r="B12" s="140" t="s">
        <v>312</v>
      </c>
      <c r="C12" s="140" t="s">
        <v>313</v>
      </c>
      <c r="D12" s="140" t="s">
        <v>71</v>
      </c>
      <c r="E12" s="140" t="s">
        <v>110</v>
      </c>
      <c r="F12" s="140" t="s">
        <v>111</v>
      </c>
      <c r="G12" s="140" t="s">
        <v>251</v>
      </c>
      <c r="H12" s="140" t="s">
        <v>252</v>
      </c>
      <c r="I12" s="150">
        <v>1000000</v>
      </c>
      <c r="J12" s="150">
        <v>1000000</v>
      </c>
      <c r="K12" s="151">
        <v>1000000</v>
      </c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</row>
    <row r="13" ht="21.75" customHeight="1" spans="1:23">
      <c r="A13" s="140" t="s">
        <v>311</v>
      </c>
      <c r="B13" s="140" t="s">
        <v>314</v>
      </c>
      <c r="C13" s="140" t="s">
        <v>315</v>
      </c>
      <c r="D13" s="140" t="s">
        <v>71</v>
      </c>
      <c r="E13" s="140" t="s">
        <v>114</v>
      </c>
      <c r="F13" s="140" t="s">
        <v>115</v>
      </c>
      <c r="G13" s="140" t="s">
        <v>251</v>
      </c>
      <c r="H13" s="140" t="s">
        <v>252</v>
      </c>
      <c r="I13" s="150">
        <v>5000000</v>
      </c>
      <c r="J13" s="150">
        <v>5000000</v>
      </c>
      <c r="K13" s="151">
        <v>5000000</v>
      </c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</row>
    <row r="14" ht="21.75" customHeight="1" spans="1:23">
      <c r="A14" s="140" t="s">
        <v>311</v>
      </c>
      <c r="B14" s="140" t="s">
        <v>316</v>
      </c>
      <c r="C14" s="140" t="s">
        <v>317</v>
      </c>
      <c r="D14" s="140" t="s">
        <v>71</v>
      </c>
      <c r="E14" s="140" t="s">
        <v>108</v>
      </c>
      <c r="F14" s="140" t="s">
        <v>109</v>
      </c>
      <c r="G14" s="140" t="s">
        <v>251</v>
      </c>
      <c r="H14" s="140" t="s">
        <v>252</v>
      </c>
      <c r="I14" s="150">
        <v>4000000</v>
      </c>
      <c r="J14" s="150">
        <v>4000000</v>
      </c>
      <c r="K14" s="151">
        <v>4000000</v>
      </c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</row>
    <row r="15" ht="21.75" customHeight="1" spans="1:23">
      <c r="A15" s="140" t="s">
        <v>318</v>
      </c>
      <c r="B15" s="140" t="s">
        <v>319</v>
      </c>
      <c r="C15" s="140" t="s">
        <v>320</v>
      </c>
      <c r="D15" s="140" t="s">
        <v>71</v>
      </c>
      <c r="E15" s="140" t="s">
        <v>114</v>
      </c>
      <c r="F15" s="140" t="s">
        <v>115</v>
      </c>
      <c r="G15" s="140" t="s">
        <v>251</v>
      </c>
      <c r="H15" s="140" t="s">
        <v>252</v>
      </c>
      <c r="I15" s="150"/>
      <c r="J15" s="150"/>
      <c r="K15" s="151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</row>
    <row r="16" ht="21.75" customHeight="1" spans="1:23">
      <c r="A16" s="140" t="s">
        <v>318</v>
      </c>
      <c r="B16" s="140" t="s">
        <v>321</v>
      </c>
      <c r="C16" s="140" t="s">
        <v>322</v>
      </c>
      <c r="D16" s="140" t="s">
        <v>71</v>
      </c>
      <c r="E16" s="140" t="s">
        <v>114</v>
      </c>
      <c r="F16" s="140" t="s">
        <v>115</v>
      </c>
      <c r="G16" s="140" t="s">
        <v>251</v>
      </c>
      <c r="H16" s="140" t="s">
        <v>252</v>
      </c>
      <c r="I16" s="150"/>
      <c r="J16" s="150"/>
      <c r="K16" s="151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</row>
    <row r="17" ht="21.75" customHeight="1" spans="1:23">
      <c r="A17" s="140" t="s">
        <v>318</v>
      </c>
      <c r="B17" s="140" t="s">
        <v>323</v>
      </c>
      <c r="C17" s="140" t="s">
        <v>324</v>
      </c>
      <c r="D17" s="140" t="s">
        <v>71</v>
      </c>
      <c r="E17" s="140" t="s">
        <v>114</v>
      </c>
      <c r="F17" s="140" t="s">
        <v>115</v>
      </c>
      <c r="G17" s="140" t="s">
        <v>251</v>
      </c>
      <c r="H17" s="140" t="s">
        <v>252</v>
      </c>
      <c r="I17" s="150"/>
      <c r="J17" s="150"/>
      <c r="K17" s="151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</row>
    <row r="18" ht="21.75" customHeight="1" spans="1:23">
      <c r="A18" s="140" t="s">
        <v>318</v>
      </c>
      <c r="B18" s="140" t="s">
        <v>325</v>
      </c>
      <c r="C18" s="140" t="s">
        <v>326</v>
      </c>
      <c r="D18" s="140" t="s">
        <v>71</v>
      </c>
      <c r="E18" s="140" t="s">
        <v>114</v>
      </c>
      <c r="F18" s="140" t="s">
        <v>115</v>
      </c>
      <c r="G18" s="140" t="s">
        <v>251</v>
      </c>
      <c r="H18" s="140" t="s">
        <v>252</v>
      </c>
      <c r="I18" s="150"/>
      <c r="J18" s="150"/>
      <c r="K18" s="151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</row>
    <row r="19" ht="21.75" customHeight="1" spans="1:23">
      <c r="A19" s="140" t="s">
        <v>318</v>
      </c>
      <c r="B19" s="140" t="s">
        <v>327</v>
      </c>
      <c r="C19" s="140" t="s">
        <v>328</v>
      </c>
      <c r="D19" s="140" t="s">
        <v>71</v>
      </c>
      <c r="E19" s="140" t="s">
        <v>114</v>
      </c>
      <c r="F19" s="140" t="s">
        <v>115</v>
      </c>
      <c r="G19" s="140" t="s">
        <v>251</v>
      </c>
      <c r="H19" s="140" t="s">
        <v>252</v>
      </c>
      <c r="I19" s="150"/>
      <c r="J19" s="150"/>
      <c r="K19" s="151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</row>
    <row r="20" ht="21.75" customHeight="1" spans="1:23">
      <c r="A20" s="140" t="s">
        <v>318</v>
      </c>
      <c r="B20" s="140" t="s">
        <v>329</v>
      </c>
      <c r="C20" s="140" t="s">
        <v>330</v>
      </c>
      <c r="D20" s="140" t="s">
        <v>71</v>
      </c>
      <c r="E20" s="140" t="s">
        <v>114</v>
      </c>
      <c r="F20" s="140" t="s">
        <v>115</v>
      </c>
      <c r="G20" s="140" t="s">
        <v>251</v>
      </c>
      <c r="H20" s="140" t="s">
        <v>252</v>
      </c>
      <c r="I20" s="150">
        <v>417600</v>
      </c>
      <c r="J20" s="150">
        <v>417600</v>
      </c>
      <c r="K20" s="151">
        <v>417600</v>
      </c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</row>
    <row r="21" ht="21.75" customHeight="1" spans="1:23">
      <c r="A21" s="140" t="s">
        <v>318</v>
      </c>
      <c r="B21" s="140" t="s">
        <v>331</v>
      </c>
      <c r="C21" s="140" t="s">
        <v>332</v>
      </c>
      <c r="D21" s="140" t="s">
        <v>71</v>
      </c>
      <c r="E21" s="140" t="s">
        <v>114</v>
      </c>
      <c r="F21" s="140" t="s">
        <v>115</v>
      </c>
      <c r="G21" s="140" t="s">
        <v>251</v>
      </c>
      <c r="H21" s="140" t="s">
        <v>252</v>
      </c>
      <c r="I21" s="150">
        <v>320000</v>
      </c>
      <c r="J21" s="150">
        <v>320000</v>
      </c>
      <c r="K21" s="151">
        <v>320000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</row>
    <row r="22" ht="21.75" customHeight="1" spans="1:23">
      <c r="A22" s="144" t="s">
        <v>188</v>
      </c>
      <c r="B22" s="145"/>
      <c r="C22" s="145"/>
      <c r="D22" s="145"/>
      <c r="E22" s="145"/>
      <c r="F22" s="145"/>
      <c r="G22" s="145"/>
      <c r="H22" s="40"/>
      <c r="I22" s="150">
        <v>11032176</v>
      </c>
      <c r="J22" s="150">
        <v>11032176</v>
      </c>
      <c r="K22" s="151">
        <v>11032176</v>
      </c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</row>
  </sheetData>
  <mergeCells count="28">
    <mergeCell ref="A3:W3"/>
    <mergeCell ref="A4:H4"/>
    <mergeCell ref="J5:M5"/>
    <mergeCell ref="N5:P5"/>
    <mergeCell ref="R5:W5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8"/>
  <sheetViews>
    <sheetView showZeros="0" workbookViewId="0">
      <pane ySplit="1" topLeftCell="A8" activePane="bottomLeft" state="frozen"/>
      <selection/>
      <selection pane="bottomLeft" activeCell="D44" sqref="D4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333</v>
      </c>
    </row>
    <row r="3" ht="39.75" customHeight="1" spans="1:10">
      <c r="A3" s="70" t="str">
        <f>"2026"&amp;"年部门项目支出绩效目标表"</f>
        <v>2026年部门项目支出绩效目标表</v>
      </c>
      <c r="B3" s="4"/>
      <c r="C3" s="4"/>
      <c r="D3" s="4"/>
      <c r="E3" s="4"/>
      <c r="F3" s="71"/>
      <c r="G3" s="4"/>
      <c r="H3" s="71"/>
      <c r="I3" s="71"/>
      <c r="J3" s="4"/>
    </row>
    <row r="4" ht="17.25" customHeight="1" spans="1:1">
      <c r="A4" s="5" t="s">
        <v>1</v>
      </c>
    </row>
    <row r="5" ht="44.25" customHeight="1" spans="1:10">
      <c r="A5" s="72" t="s">
        <v>200</v>
      </c>
      <c r="B5" s="72" t="s">
        <v>334</v>
      </c>
      <c r="C5" s="72" t="s">
        <v>335</v>
      </c>
      <c r="D5" s="72" t="s">
        <v>336</v>
      </c>
      <c r="E5" s="72" t="s">
        <v>337</v>
      </c>
      <c r="F5" s="73" t="s">
        <v>338</v>
      </c>
      <c r="G5" s="72" t="s">
        <v>339</v>
      </c>
      <c r="H5" s="73" t="s">
        <v>340</v>
      </c>
      <c r="I5" s="73" t="s">
        <v>341</v>
      </c>
      <c r="J5" s="72" t="s">
        <v>342</v>
      </c>
    </row>
    <row r="6" ht="18.75" customHeight="1" spans="1:10">
      <c r="A6" s="138">
        <v>1</v>
      </c>
      <c r="B6" s="138">
        <v>2</v>
      </c>
      <c r="C6" s="138">
        <v>3</v>
      </c>
      <c r="D6" s="138">
        <v>4</v>
      </c>
      <c r="E6" s="138">
        <v>5</v>
      </c>
      <c r="F6" s="41">
        <v>6</v>
      </c>
      <c r="G6" s="138">
        <v>7</v>
      </c>
      <c r="H6" s="41">
        <v>8</v>
      </c>
      <c r="I6" s="41">
        <v>9</v>
      </c>
      <c r="J6" s="138">
        <v>10</v>
      </c>
    </row>
    <row r="7" ht="42" customHeight="1" spans="1:10">
      <c r="A7" s="139" t="s">
        <v>71</v>
      </c>
      <c r="B7" s="140"/>
      <c r="C7" s="140"/>
      <c r="D7" s="140"/>
      <c r="E7" s="141"/>
      <c r="F7" s="76"/>
      <c r="G7" s="141"/>
      <c r="H7" s="76"/>
      <c r="I7" s="76"/>
      <c r="J7" s="141"/>
    </row>
    <row r="8" ht="42" customHeight="1" spans="1:10">
      <c r="A8" s="142" t="s">
        <v>308</v>
      </c>
      <c r="B8" s="21" t="s">
        <v>308</v>
      </c>
      <c r="C8" s="21" t="s">
        <v>343</v>
      </c>
      <c r="D8" s="21" t="s">
        <v>344</v>
      </c>
      <c r="E8" s="139" t="s">
        <v>345</v>
      </c>
      <c r="F8" s="21" t="s">
        <v>346</v>
      </c>
      <c r="G8" s="139" t="s">
        <v>84</v>
      </c>
      <c r="H8" s="21" t="s">
        <v>347</v>
      </c>
      <c r="I8" s="21" t="s">
        <v>348</v>
      </c>
      <c r="J8" s="139" t="s">
        <v>345</v>
      </c>
    </row>
    <row r="9" ht="42" customHeight="1" spans="1:10">
      <c r="A9" s="142" t="s">
        <v>308</v>
      </c>
      <c r="B9" s="21" t="s">
        <v>308</v>
      </c>
      <c r="C9" s="21" t="s">
        <v>343</v>
      </c>
      <c r="D9" s="21" t="s">
        <v>344</v>
      </c>
      <c r="E9" s="139" t="s">
        <v>349</v>
      </c>
      <c r="F9" s="21" t="s">
        <v>346</v>
      </c>
      <c r="G9" s="139" t="s">
        <v>350</v>
      </c>
      <c r="H9" s="21" t="s">
        <v>351</v>
      </c>
      <c r="I9" s="21" t="s">
        <v>348</v>
      </c>
      <c r="J9" s="139" t="s">
        <v>349</v>
      </c>
    </row>
    <row r="10" ht="42" customHeight="1" spans="1:10">
      <c r="A10" s="142" t="s">
        <v>308</v>
      </c>
      <c r="B10" s="21" t="s">
        <v>308</v>
      </c>
      <c r="C10" s="21" t="s">
        <v>343</v>
      </c>
      <c r="D10" s="21" t="s">
        <v>352</v>
      </c>
      <c r="E10" s="139" t="s">
        <v>353</v>
      </c>
      <c r="F10" s="21" t="s">
        <v>346</v>
      </c>
      <c r="G10" s="139" t="s">
        <v>354</v>
      </c>
      <c r="H10" s="21" t="s">
        <v>355</v>
      </c>
      <c r="I10" s="21" t="s">
        <v>348</v>
      </c>
      <c r="J10" s="139" t="s">
        <v>353</v>
      </c>
    </row>
    <row r="11" ht="42" customHeight="1" spans="1:10">
      <c r="A11" s="142" t="s">
        <v>308</v>
      </c>
      <c r="B11" s="21" t="s">
        <v>308</v>
      </c>
      <c r="C11" s="21" t="s">
        <v>356</v>
      </c>
      <c r="D11" s="21" t="s">
        <v>357</v>
      </c>
      <c r="E11" s="139" t="s">
        <v>358</v>
      </c>
      <c r="F11" s="21" t="s">
        <v>359</v>
      </c>
      <c r="G11" s="139" t="s">
        <v>84</v>
      </c>
      <c r="H11" s="21" t="s">
        <v>347</v>
      </c>
      <c r="I11" s="21" t="s">
        <v>348</v>
      </c>
      <c r="J11" s="139" t="s">
        <v>358</v>
      </c>
    </row>
    <row r="12" ht="42" customHeight="1" spans="1:10">
      <c r="A12" s="142" t="s">
        <v>306</v>
      </c>
      <c r="B12" s="21" t="s">
        <v>360</v>
      </c>
      <c r="C12" s="21" t="s">
        <v>343</v>
      </c>
      <c r="D12" s="21" t="s">
        <v>344</v>
      </c>
      <c r="E12" s="139" t="s">
        <v>361</v>
      </c>
      <c r="F12" s="21" t="s">
        <v>346</v>
      </c>
      <c r="G12" s="139" t="s">
        <v>362</v>
      </c>
      <c r="H12" s="21" t="s">
        <v>363</v>
      </c>
      <c r="I12" s="21" t="s">
        <v>348</v>
      </c>
      <c r="J12" s="139" t="s">
        <v>364</v>
      </c>
    </row>
    <row r="13" ht="42" customHeight="1" spans="1:10">
      <c r="A13" s="142" t="s">
        <v>306</v>
      </c>
      <c r="B13" s="21" t="s">
        <v>360</v>
      </c>
      <c r="C13" s="21" t="s">
        <v>356</v>
      </c>
      <c r="D13" s="21" t="s">
        <v>365</v>
      </c>
      <c r="E13" s="139" t="s">
        <v>366</v>
      </c>
      <c r="F13" s="21" t="s">
        <v>346</v>
      </c>
      <c r="G13" s="139" t="s">
        <v>367</v>
      </c>
      <c r="H13" s="21" t="s">
        <v>368</v>
      </c>
      <c r="I13" s="21" t="s">
        <v>348</v>
      </c>
      <c r="J13" s="139" t="s">
        <v>366</v>
      </c>
    </row>
    <row r="14" ht="42" customHeight="1" spans="1:10">
      <c r="A14" s="142" t="s">
        <v>306</v>
      </c>
      <c r="B14" s="21" t="s">
        <v>360</v>
      </c>
      <c r="C14" s="21" t="s">
        <v>369</v>
      </c>
      <c r="D14" s="21" t="s">
        <v>370</v>
      </c>
      <c r="E14" s="139" t="s">
        <v>371</v>
      </c>
      <c r="F14" s="21" t="s">
        <v>359</v>
      </c>
      <c r="G14" s="139" t="s">
        <v>372</v>
      </c>
      <c r="H14" s="21" t="s">
        <v>368</v>
      </c>
      <c r="I14" s="21" t="s">
        <v>348</v>
      </c>
      <c r="J14" s="139" t="s">
        <v>373</v>
      </c>
    </row>
    <row r="15" ht="42" customHeight="1" spans="1:10">
      <c r="A15" s="142" t="s">
        <v>306</v>
      </c>
      <c r="B15" s="21" t="s">
        <v>360</v>
      </c>
      <c r="C15" s="21" t="s">
        <v>374</v>
      </c>
      <c r="D15" s="21" t="s">
        <v>375</v>
      </c>
      <c r="E15" s="139" t="s">
        <v>376</v>
      </c>
      <c r="F15" s="21" t="s">
        <v>359</v>
      </c>
      <c r="G15" s="139" t="s">
        <v>372</v>
      </c>
      <c r="H15" s="21" t="s">
        <v>368</v>
      </c>
      <c r="I15" s="21" t="s">
        <v>348</v>
      </c>
      <c r="J15" s="139" t="s">
        <v>376</v>
      </c>
    </row>
    <row r="16" ht="42" customHeight="1" spans="1:10">
      <c r="A16" s="142" t="s">
        <v>332</v>
      </c>
      <c r="B16" s="21" t="s">
        <v>332</v>
      </c>
      <c r="C16" s="21" t="s">
        <v>343</v>
      </c>
      <c r="D16" s="21" t="s">
        <v>344</v>
      </c>
      <c r="E16" s="139" t="s">
        <v>377</v>
      </c>
      <c r="F16" s="21" t="s">
        <v>346</v>
      </c>
      <c r="G16" s="139" t="s">
        <v>378</v>
      </c>
      <c r="H16" s="21" t="s">
        <v>351</v>
      </c>
      <c r="I16" s="21" t="s">
        <v>348</v>
      </c>
      <c r="J16" s="139" t="s">
        <v>377</v>
      </c>
    </row>
    <row r="17" ht="42" customHeight="1" spans="1:10">
      <c r="A17" s="142" t="s">
        <v>332</v>
      </c>
      <c r="B17" s="21" t="s">
        <v>332</v>
      </c>
      <c r="C17" s="21" t="s">
        <v>343</v>
      </c>
      <c r="D17" s="21" t="s">
        <v>352</v>
      </c>
      <c r="E17" s="139" t="s">
        <v>379</v>
      </c>
      <c r="F17" s="21" t="s">
        <v>346</v>
      </c>
      <c r="G17" s="139" t="s">
        <v>380</v>
      </c>
      <c r="H17" s="21" t="s">
        <v>368</v>
      </c>
      <c r="I17" s="21" t="s">
        <v>348</v>
      </c>
      <c r="J17" s="139" t="s">
        <v>379</v>
      </c>
    </row>
    <row r="18" ht="42" customHeight="1" spans="1:10">
      <c r="A18" s="142" t="s">
        <v>332</v>
      </c>
      <c r="B18" s="21" t="s">
        <v>332</v>
      </c>
      <c r="C18" s="21" t="s">
        <v>356</v>
      </c>
      <c r="D18" s="21" t="s">
        <v>365</v>
      </c>
      <c r="E18" s="139" t="s">
        <v>381</v>
      </c>
      <c r="F18" s="21" t="s">
        <v>359</v>
      </c>
      <c r="G18" s="139" t="s">
        <v>372</v>
      </c>
      <c r="H18" s="21" t="s">
        <v>368</v>
      </c>
      <c r="I18" s="21" t="s">
        <v>348</v>
      </c>
      <c r="J18" s="139" t="s">
        <v>381</v>
      </c>
    </row>
    <row r="19" ht="42" customHeight="1" spans="1:10">
      <c r="A19" s="142" t="s">
        <v>332</v>
      </c>
      <c r="B19" s="21" t="s">
        <v>332</v>
      </c>
      <c r="C19" s="21" t="s">
        <v>369</v>
      </c>
      <c r="D19" s="21" t="s">
        <v>370</v>
      </c>
      <c r="E19" s="139" t="s">
        <v>382</v>
      </c>
      <c r="F19" s="21" t="s">
        <v>359</v>
      </c>
      <c r="G19" s="139" t="s">
        <v>372</v>
      </c>
      <c r="H19" s="21" t="s">
        <v>368</v>
      </c>
      <c r="I19" s="21" t="s">
        <v>348</v>
      </c>
      <c r="J19" s="139" t="s">
        <v>382</v>
      </c>
    </row>
    <row r="20" ht="42" customHeight="1" spans="1:10">
      <c r="A20" s="142" t="s">
        <v>330</v>
      </c>
      <c r="B20" s="21" t="s">
        <v>330</v>
      </c>
      <c r="C20" s="21" t="s">
        <v>343</v>
      </c>
      <c r="D20" s="21" t="s">
        <v>344</v>
      </c>
      <c r="E20" s="139" t="s">
        <v>383</v>
      </c>
      <c r="F20" s="21" t="s">
        <v>346</v>
      </c>
      <c r="G20" s="139" t="s">
        <v>384</v>
      </c>
      <c r="H20" s="21" t="s">
        <v>385</v>
      </c>
      <c r="I20" s="21" t="s">
        <v>348</v>
      </c>
      <c r="J20" s="139" t="s">
        <v>383</v>
      </c>
    </row>
    <row r="21" ht="42" customHeight="1" spans="1:10">
      <c r="A21" s="142" t="s">
        <v>330</v>
      </c>
      <c r="B21" s="21" t="s">
        <v>330</v>
      </c>
      <c r="C21" s="21" t="s">
        <v>343</v>
      </c>
      <c r="D21" s="21" t="s">
        <v>352</v>
      </c>
      <c r="E21" s="139" t="s">
        <v>386</v>
      </c>
      <c r="F21" s="21" t="s">
        <v>346</v>
      </c>
      <c r="G21" s="139" t="s">
        <v>380</v>
      </c>
      <c r="H21" s="21" t="s">
        <v>368</v>
      </c>
      <c r="I21" s="21" t="s">
        <v>348</v>
      </c>
      <c r="J21" s="139" t="s">
        <v>386</v>
      </c>
    </row>
    <row r="22" ht="42" customHeight="1" spans="1:10">
      <c r="A22" s="142" t="s">
        <v>330</v>
      </c>
      <c r="B22" s="21" t="s">
        <v>330</v>
      </c>
      <c r="C22" s="21" t="s">
        <v>356</v>
      </c>
      <c r="D22" s="21" t="s">
        <v>365</v>
      </c>
      <c r="E22" s="139" t="s">
        <v>387</v>
      </c>
      <c r="F22" s="21" t="s">
        <v>359</v>
      </c>
      <c r="G22" s="139" t="s">
        <v>388</v>
      </c>
      <c r="H22" s="21" t="s">
        <v>368</v>
      </c>
      <c r="I22" s="21" t="s">
        <v>348</v>
      </c>
      <c r="J22" s="139" t="s">
        <v>387</v>
      </c>
    </row>
    <row r="23" ht="42" customHeight="1" spans="1:10">
      <c r="A23" s="142" t="s">
        <v>330</v>
      </c>
      <c r="B23" s="21" t="s">
        <v>330</v>
      </c>
      <c r="C23" s="21" t="s">
        <v>369</v>
      </c>
      <c r="D23" s="21" t="s">
        <v>370</v>
      </c>
      <c r="E23" s="139" t="s">
        <v>389</v>
      </c>
      <c r="F23" s="21" t="s">
        <v>359</v>
      </c>
      <c r="G23" s="139" t="s">
        <v>372</v>
      </c>
      <c r="H23" s="21" t="s">
        <v>368</v>
      </c>
      <c r="I23" s="21" t="s">
        <v>348</v>
      </c>
      <c r="J23" s="139" t="s">
        <v>389</v>
      </c>
    </row>
    <row r="24" ht="42" customHeight="1" spans="1:10">
      <c r="A24" s="142" t="s">
        <v>313</v>
      </c>
      <c r="B24" s="21" t="s">
        <v>390</v>
      </c>
      <c r="C24" s="21" t="s">
        <v>343</v>
      </c>
      <c r="D24" s="21" t="s">
        <v>344</v>
      </c>
      <c r="E24" s="139" t="s">
        <v>391</v>
      </c>
      <c r="F24" s="21" t="s">
        <v>359</v>
      </c>
      <c r="G24" s="139" t="s">
        <v>392</v>
      </c>
      <c r="H24" s="21" t="s">
        <v>393</v>
      </c>
      <c r="I24" s="21" t="s">
        <v>348</v>
      </c>
      <c r="J24" s="139" t="s">
        <v>394</v>
      </c>
    </row>
    <row r="25" ht="42" customHeight="1" spans="1:10">
      <c r="A25" s="142" t="s">
        <v>313</v>
      </c>
      <c r="B25" s="21" t="s">
        <v>390</v>
      </c>
      <c r="C25" s="21" t="s">
        <v>343</v>
      </c>
      <c r="D25" s="21" t="s">
        <v>344</v>
      </c>
      <c r="E25" s="139" t="s">
        <v>395</v>
      </c>
      <c r="F25" s="21" t="s">
        <v>346</v>
      </c>
      <c r="G25" s="139" t="s">
        <v>396</v>
      </c>
      <c r="H25" s="21" t="s">
        <v>393</v>
      </c>
      <c r="I25" s="21" t="s">
        <v>348</v>
      </c>
      <c r="J25" s="139" t="s">
        <v>397</v>
      </c>
    </row>
    <row r="26" ht="42" customHeight="1" spans="1:10">
      <c r="A26" s="142" t="s">
        <v>313</v>
      </c>
      <c r="B26" s="21" t="s">
        <v>390</v>
      </c>
      <c r="C26" s="21" t="s">
        <v>343</v>
      </c>
      <c r="D26" s="21" t="s">
        <v>344</v>
      </c>
      <c r="E26" s="139" t="s">
        <v>398</v>
      </c>
      <c r="F26" s="21" t="s">
        <v>359</v>
      </c>
      <c r="G26" s="139" t="s">
        <v>399</v>
      </c>
      <c r="H26" s="21" t="s">
        <v>363</v>
      </c>
      <c r="I26" s="21" t="s">
        <v>348</v>
      </c>
      <c r="J26" s="139" t="s">
        <v>398</v>
      </c>
    </row>
    <row r="27" ht="42" customHeight="1" spans="1:10">
      <c r="A27" s="142" t="s">
        <v>313</v>
      </c>
      <c r="B27" s="21" t="s">
        <v>390</v>
      </c>
      <c r="C27" s="21" t="s">
        <v>343</v>
      </c>
      <c r="D27" s="21" t="s">
        <v>344</v>
      </c>
      <c r="E27" s="139" t="s">
        <v>400</v>
      </c>
      <c r="F27" s="21" t="s">
        <v>359</v>
      </c>
      <c r="G27" s="139" t="s">
        <v>401</v>
      </c>
      <c r="H27" s="21" t="s">
        <v>368</v>
      </c>
      <c r="I27" s="21" t="s">
        <v>348</v>
      </c>
      <c r="J27" s="139" t="s">
        <v>400</v>
      </c>
    </row>
    <row r="28" ht="42" customHeight="1" spans="1:10">
      <c r="A28" s="142" t="s">
        <v>313</v>
      </c>
      <c r="B28" s="21" t="s">
        <v>390</v>
      </c>
      <c r="C28" s="21" t="s">
        <v>343</v>
      </c>
      <c r="D28" s="21" t="s">
        <v>402</v>
      </c>
      <c r="E28" s="139" t="s">
        <v>403</v>
      </c>
      <c r="F28" s="21" t="s">
        <v>359</v>
      </c>
      <c r="G28" s="139" t="s">
        <v>404</v>
      </c>
      <c r="H28" s="21" t="s">
        <v>368</v>
      </c>
      <c r="I28" s="21" t="s">
        <v>348</v>
      </c>
      <c r="J28" s="139" t="s">
        <v>405</v>
      </c>
    </row>
    <row r="29" ht="42" customHeight="1" spans="1:10">
      <c r="A29" s="142" t="s">
        <v>313</v>
      </c>
      <c r="B29" s="21" t="s">
        <v>390</v>
      </c>
      <c r="C29" s="21" t="s">
        <v>343</v>
      </c>
      <c r="D29" s="21" t="s">
        <v>352</v>
      </c>
      <c r="E29" s="139" t="s">
        <v>406</v>
      </c>
      <c r="F29" s="21" t="s">
        <v>346</v>
      </c>
      <c r="G29" s="139" t="s">
        <v>380</v>
      </c>
      <c r="H29" s="21" t="s">
        <v>368</v>
      </c>
      <c r="I29" s="21" t="s">
        <v>348</v>
      </c>
      <c r="J29" s="139" t="s">
        <v>407</v>
      </c>
    </row>
    <row r="30" ht="42" customHeight="1" spans="1:10">
      <c r="A30" s="142" t="s">
        <v>313</v>
      </c>
      <c r="B30" s="21" t="s">
        <v>390</v>
      </c>
      <c r="C30" s="21" t="s">
        <v>356</v>
      </c>
      <c r="D30" s="21" t="s">
        <v>357</v>
      </c>
      <c r="E30" s="139" t="s">
        <v>408</v>
      </c>
      <c r="F30" s="21" t="s">
        <v>359</v>
      </c>
      <c r="G30" s="139" t="s">
        <v>409</v>
      </c>
      <c r="H30" s="21" t="s">
        <v>368</v>
      </c>
      <c r="I30" s="21" t="s">
        <v>348</v>
      </c>
      <c r="J30" s="139" t="s">
        <v>408</v>
      </c>
    </row>
    <row r="31" ht="42" customHeight="1" spans="1:10">
      <c r="A31" s="142" t="s">
        <v>313</v>
      </c>
      <c r="B31" s="21" t="s">
        <v>390</v>
      </c>
      <c r="C31" s="21" t="s">
        <v>369</v>
      </c>
      <c r="D31" s="21" t="s">
        <v>370</v>
      </c>
      <c r="E31" s="139" t="s">
        <v>410</v>
      </c>
      <c r="F31" s="21" t="s">
        <v>359</v>
      </c>
      <c r="G31" s="139" t="s">
        <v>401</v>
      </c>
      <c r="H31" s="21" t="s">
        <v>368</v>
      </c>
      <c r="I31" s="21" t="s">
        <v>348</v>
      </c>
      <c r="J31" s="139" t="s">
        <v>410</v>
      </c>
    </row>
    <row r="32" ht="42" customHeight="1" spans="1:10">
      <c r="A32" s="142" t="s">
        <v>313</v>
      </c>
      <c r="B32" s="21" t="s">
        <v>390</v>
      </c>
      <c r="C32" s="21" t="s">
        <v>374</v>
      </c>
      <c r="D32" s="21" t="s">
        <v>375</v>
      </c>
      <c r="E32" s="139" t="s">
        <v>375</v>
      </c>
      <c r="F32" s="21" t="s">
        <v>359</v>
      </c>
      <c r="G32" s="139" t="s">
        <v>411</v>
      </c>
      <c r="H32" s="21" t="s">
        <v>368</v>
      </c>
      <c r="I32" s="21" t="s">
        <v>348</v>
      </c>
      <c r="J32" s="139" t="s">
        <v>412</v>
      </c>
    </row>
    <row r="33" ht="52" customHeight="1" spans="1:10">
      <c r="A33" s="142" t="s">
        <v>317</v>
      </c>
      <c r="B33" s="21" t="s">
        <v>413</v>
      </c>
      <c r="C33" s="21" t="s">
        <v>343</v>
      </c>
      <c r="D33" s="21" t="s">
        <v>344</v>
      </c>
      <c r="E33" s="139" t="s">
        <v>414</v>
      </c>
      <c r="F33" s="21" t="s">
        <v>359</v>
      </c>
      <c r="G33" s="139" t="s">
        <v>184</v>
      </c>
      <c r="H33" s="21" t="s">
        <v>415</v>
      </c>
      <c r="I33" s="21" t="s">
        <v>348</v>
      </c>
      <c r="J33" s="139" t="s">
        <v>416</v>
      </c>
    </row>
    <row r="34" ht="39" customHeight="1" spans="1:10">
      <c r="A34" s="142" t="s">
        <v>317</v>
      </c>
      <c r="B34" s="21" t="s">
        <v>413</v>
      </c>
      <c r="C34" s="21" t="s">
        <v>343</v>
      </c>
      <c r="D34" s="21" t="s">
        <v>344</v>
      </c>
      <c r="E34" s="139" t="s">
        <v>417</v>
      </c>
      <c r="F34" s="21" t="s">
        <v>346</v>
      </c>
      <c r="G34" s="139" t="s">
        <v>396</v>
      </c>
      <c r="H34" s="21" t="s">
        <v>415</v>
      </c>
      <c r="I34" s="21" t="s">
        <v>348</v>
      </c>
      <c r="J34" s="139" t="s">
        <v>418</v>
      </c>
    </row>
    <row r="35" ht="82" customHeight="1" spans="1:10">
      <c r="A35" s="142" t="s">
        <v>317</v>
      </c>
      <c r="B35" s="21" t="s">
        <v>413</v>
      </c>
      <c r="C35" s="21" t="s">
        <v>343</v>
      </c>
      <c r="D35" s="21" t="s">
        <v>402</v>
      </c>
      <c r="E35" s="139" t="s">
        <v>419</v>
      </c>
      <c r="F35" s="21" t="s">
        <v>346</v>
      </c>
      <c r="G35" s="139" t="s">
        <v>380</v>
      </c>
      <c r="H35" s="21" t="s">
        <v>368</v>
      </c>
      <c r="I35" s="21" t="s">
        <v>348</v>
      </c>
      <c r="J35" s="139" t="s">
        <v>413</v>
      </c>
    </row>
    <row r="36" ht="92" customHeight="1" spans="1:10">
      <c r="A36" s="142" t="s">
        <v>317</v>
      </c>
      <c r="B36" s="21" t="s">
        <v>413</v>
      </c>
      <c r="C36" s="21" t="s">
        <v>343</v>
      </c>
      <c r="D36" s="21" t="s">
        <v>402</v>
      </c>
      <c r="E36" s="139" t="s">
        <v>420</v>
      </c>
      <c r="F36" s="21" t="s">
        <v>346</v>
      </c>
      <c r="G36" s="139" t="s">
        <v>396</v>
      </c>
      <c r="H36" s="21" t="s">
        <v>415</v>
      </c>
      <c r="I36" s="21" t="s">
        <v>348</v>
      </c>
      <c r="J36" s="139" t="s">
        <v>421</v>
      </c>
    </row>
    <row r="37" ht="104" customHeight="1" spans="1:10">
      <c r="A37" s="142" t="s">
        <v>317</v>
      </c>
      <c r="B37" s="21" t="s">
        <v>413</v>
      </c>
      <c r="C37" s="21" t="s">
        <v>343</v>
      </c>
      <c r="D37" s="21" t="s">
        <v>352</v>
      </c>
      <c r="E37" s="139" t="s">
        <v>422</v>
      </c>
      <c r="F37" s="21" t="s">
        <v>346</v>
      </c>
      <c r="G37" s="139" t="s">
        <v>380</v>
      </c>
      <c r="H37" s="21" t="s">
        <v>368</v>
      </c>
      <c r="I37" s="21" t="s">
        <v>348</v>
      </c>
      <c r="J37" s="139" t="s">
        <v>423</v>
      </c>
    </row>
    <row r="38" ht="42" customHeight="1" spans="1:10">
      <c r="A38" s="142" t="s">
        <v>317</v>
      </c>
      <c r="B38" s="21" t="s">
        <v>413</v>
      </c>
      <c r="C38" s="21" t="s">
        <v>356</v>
      </c>
      <c r="D38" s="21" t="s">
        <v>365</v>
      </c>
      <c r="E38" s="139" t="s">
        <v>424</v>
      </c>
      <c r="F38" s="21" t="s">
        <v>425</v>
      </c>
      <c r="G38" s="139" t="s">
        <v>411</v>
      </c>
      <c r="H38" s="21" t="s">
        <v>368</v>
      </c>
      <c r="I38" s="21" t="s">
        <v>348</v>
      </c>
      <c r="J38" s="139" t="s">
        <v>426</v>
      </c>
    </row>
    <row r="39" ht="42" customHeight="1" spans="1:10">
      <c r="A39" s="142" t="s">
        <v>317</v>
      </c>
      <c r="B39" s="21" t="s">
        <v>413</v>
      </c>
      <c r="C39" s="21" t="s">
        <v>369</v>
      </c>
      <c r="D39" s="21" t="s">
        <v>370</v>
      </c>
      <c r="E39" s="139" t="s">
        <v>427</v>
      </c>
      <c r="F39" s="21" t="s">
        <v>359</v>
      </c>
      <c r="G39" s="139" t="s">
        <v>372</v>
      </c>
      <c r="H39" s="21" t="s">
        <v>368</v>
      </c>
      <c r="I39" s="21" t="s">
        <v>348</v>
      </c>
      <c r="J39" s="139" t="s">
        <v>428</v>
      </c>
    </row>
    <row r="40" ht="42" customHeight="1" spans="1:10">
      <c r="A40" s="142" t="s">
        <v>315</v>
      </c>
      <c r="B40" s="21" t="s">
        <v>429</v>
      </c>
      <c r="C40" s="21" t="s">
        <v>343</v>
      </c>
      <c r="D40" s="21" t="s">
        <v>344</v>
      </c>
      <c r="E40" s="139" t="s">
        <v>430</v>
      </c>
      <c r="F40" s="21" t="s">
        <v>346</v>
      </c>
      <c r="G40" s="139" t="s">
        <v>431</v>
      </c>
      <c r="H40" s="21" t="s">
        <v>385</v>
      </c>
      <c r="I40" s="21" t="s">
        <v>348</v>
      </c>
      <c r="J40" s="139" t="s">
        <v>430</v>
      </c>
    </row>
    <row r="41" ht="54" customHeight="1" spans="1:10">
      <c r="A41" s="142" t="s">
        <v>315</v>
      </c>
      <c r="B41" s="21" t="s">
        <v>429</v>
      </c>
      <c r="C41" s="21" t="s">
        <v>343</v>
      </c>
      <c r="D41" s="21" t="s">
        <v>344</v>
      </c>
      <c r="E41" s="139" t="s">
        <v>432</v>
      </c>
      <c r="F41" s="21" t="s">
        <v>346</v>
      </c>
      <c r="G41" s="139" t="s">
        <v>380</v>
      </c>
      <c r="H41" s="21" t="s">
        <v>368</v>
      </c>
      <c r="I41" s="21" t="s">
        <v>348</v>
      </c>
      <c r="J41" s="139" t="s">
        <v>432</v>
      </c>
    </row>
    <row r="42" ht="42" customHeight="1" spans="1:10">
      <c r="A42" s="142" t="s">
        <v>315</v>
      </c>
      <c r="B42" s="21" t="s">
        <v>429</v>
      </c>
      <c r="C42" s="21" t="s">
        <v>343</v>
      </c>
      <c r="D42" s="21" t="s">
        <v>402</v>
      </c>
      <c r="E42" s="139" t="s">
        <v>433</v>
      </c>
      <c r="F42" s="21" t="s">
        <v>425</v>
      </c>
      <c r="G42" s="139" t="s">
        <v>411</v>
      </c>
      <c r="H42" s="21" t="s">
        <v>368</v>
      </c>
      <c r="I42" s="21" t="s">
        <v>348</v>
      </c>
      <c r="J42" s="139" t="s">
        <v>433</v>
      </c>
    </row>
    <row r="43" ht="42" customHeight="1" spans="1:10">
      <c r="A43" s="142" t="s">
        <v>315</v>
      </c>
      <c r="B43" s="21" t="s">
        <v>429</v>
      </c>
      <c r="C43" s="21" t="s">
        <v>343</v>
      </c>
      <c r="D43" s="21" t="s">
        <v>402</v>
      </c>
      <c r="E43" s="139" t="s">
        <v>434</v>
      </c>
      <c r="F43" s="21" t="s">
        <v>425</v>
      </c>
      <c r="G43" s="139" t="s">
        <v>404</v>
      </c>
      <c r="H43" s="21" t="s">
        <v>368</v>
      </c>
      <c r="I43" s="21" t="s">
        <v>348</v>
      </c>
      <c r="J43" s="139" t="s">
        <v>434</v>
      </c>
    </row>
    <row r="44" ht="42" customHeight="1" spans="1:10">
      <c r="A44" s="142" t="s">
        <v>315</v>
      </c>
      <c r="B44" s="21" t="s">
        <v>429</v>
      </c>
      <c r="C44" s="21" t="s">
        <v>343</v>
      </c>
      <c r="D44" s="21" t="s">
        <v>352</v>
      </c>
      <c r="E44" s="139" t="s">
        <v>435</v>
      </c>
      <c r="F44" s="21" t="s">
        <v>359</v>
      </c>
      <c r="G44" s="139" t="s">
        <v>411</v>
      </c>
      <c r="H44" s="21" t="s">
        <v>368</v>
      </c>
      <c r="I44" s="21" t="s">
        <v>348</v>
      </c>
      <c r="J44" s="139" t="s">
        <v>435</v>
      </c>
    </row>
    <row r="45" ht="42" customHeight="1" spans="1:10">
      <c r="A45" s="142" t="s">
        <v>315</v>
      </c>
      <c r="B45" s="21" t="s">
        <v>429</v>
      </c>
      <c r="C45" s="21" t="s">
        <v>356</v>
      </c>
      <c r="D45" s="21" t="s">
        <v>365</v>
      </c>
      <c r="E45" s="139" t="s">
        <v>436</v>
      </c>
      <c r="F45" s="21" t="s">
        <v>346</v>
      </c>
      <c r="G45" s="139" t="s">
        <v>380</v>
      </c>
      <c r="H45" s="21" t="s">
        <v>368</v>
      </c>
      <c r="I45" s="21" t="s">
        <v>348</v>
      </c>
      <c r="J45" s="139" t="s">
        <v>436</v>
      </c>
    </row>
    <row r="46" ht="63" customHeight="1" spans="1:10">
      <c r="A46" s="142" t="s">
        <v>315</v>
      </c>
      <c r="B46" s="21" t="s">
        <v>429</v>
      </c>
      <c r="C46" s="21" t="s">
        <v>356</v>
      </c>
      <c r="D46" s="21" t="s">
        <v>357</v>
      </c>
      <c r="E46" s="139" t="s">
        <v>437</v>
      </c>
      <c r="F46" s="21" t="s">
        <v>359</v>
      </c>
      <c r="G46" s="139" t="s">
        <v>438</v>
      </c>
      <c r="H46" s="21" t="s">
        <v>368</v>
      </c>
      <c r="I46" s="21" t="s">
        <v>348</v>
      </c>
      <c r="J46" s="139" t="s">
        <v>437</v>
      </c>
    </row>
    <row r="47" ht="42" customHeight="1" spans="1:10">
      <c r="A47" s="142" t="s">
        <v>315</v>
      </c>
      <c r="B47" s="21" t="s">
        <v>429</v>
      </c>
      <c r="C47" s="21" t="s">
        <v>369</v>
      </c>
      <c r="D47" s="21" t="s">
        <v>370</v>
      </c>
      <c r="E47" s="139" t="s">
        <v>439</v>
      </c>
      <c r="F47" s="21" t="s">
        <v>359</v>
      </c>
      <c r="G47" s="139" t="s">
        <v>440</v>
      </c>
      <c r="H47" s="21" t="s">
        <v>368</v>
      </c>
      <c r="I47" s="21" t="s">
        <v>348</v>
      </c>
      <c r="J47" s="139" t="s">
        <v>439</v>
      </c>
    </row>
    <row r="48" ht="83" customHeight="1" spans="1:10">
      <c r="A48" s="142" t="s">
        <v>315</v>
      </c>
      <c r="B48" s="21" t="s">
        <v>429</v>
      </c>
      <c r="C48" s="21" t="s">
        <v>369</v>
      </c>
      <c r="D48" s="21" t="s">
        <v>370</v>
      </c>
      <c r="E48" s="139" t="s">
        <v>441</v>
      </c>
      <c r="F48" s="21" t="s">
        <v>359</v>
      </c>
      <c r="G48" s="139" t="s">
        <v>440</v>
      </c>
      <c r="H48" s="21" t="s">
        <v>368</v>
      </c>
      <c r="I48" s="21" t="s">
        <v>348</v>
      </c>
      <c r="J48" s="139" t="s">
        <v>441</v>
      </c>
    </row>
  </sheetData>
  <mergeCells count="16">
    <mergeCell ref="A3:J3"/>
    <mergeCell ref="A4:H4"/>
    <mergeCell ref="A8:A11"/>
    <mergeCell ref="A12:A15"/>
    <mergeCell ref="A16:A19"/>
    <mergeCell ref="A20:A23"/>
    <mergeCell ref="A24:A32"/>
    <mergeCell ref="A33:A39"/>
    <mergeCell ref="A40:A48"/>
    <mergeCell ref="B8:B11"/>
    <mergeCell ref="B12:B15"/>
    <mergeCell ref="B16:B19"/>
    <mergeCell ref="B20:B23"/>
    <mergeCell ref="B24:B32"/>
    <mergeCell ref="B33:B39"/>
    <mergeCell ref="B40:B4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2025-02-06T07:09:00Z</dcterms:created>
  <dcterms:modified xsi:type="dcterms:W3CDTF">2026-03-03T02:22:16Z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2052-11.8.6.11825</vt:lpwstr>
  </property>
</Properties>
</file>