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<sst xmlns="http://schemas.openxmlformats.org/spreadsheetml/2006/main" count="1063" uniqueCount="407">
  <si>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</si>
  <si>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</si>
  <si>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</si>
  <si>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</si>
  <si>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</si>
  <si>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</si>
  <si>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</si>
  <si>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</si>
  <si>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</si>
  <si>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</si>
  <si>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</si>
  <si>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</si>
  <si>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</si>
  <si>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</si>
  <si>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</si>
  <si>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</si>
  <si>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</si>
  <si>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</si>
  <si>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</si>
  <si>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</si>
  <si>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</si>
  <si>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</si>
  <si>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</si>
  <si>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</si>
  <si>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</si>
  <si>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</si>
  <si>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</si>
  <si>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</si>
  <si>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</si>
  <si>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</si>
  <si>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</si>
  <si>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</si>
  <si>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</si>
  <si>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</si>
  <si>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</si>
  <si>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</si>
  <si>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</si>
  <si>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</si>
  <si>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</si>
  <si>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</si>
  <si>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</si>
  <si>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</si>
  <si>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</si>
  <si>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</si>
  <si>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</si>
  <si>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</si>
  <si>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</si>
  <si>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</si>
  <si>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</si>
  <si>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</si>
  <si>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</si>
  <si>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</si>
  <si>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</si>
  <si>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</si>
  <si>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</si>
  <si>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</si>
  <si>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</si>
  <si>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</si>
  <si>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</si>
  <si>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</si>
  <si>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</si>
  <si>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</si>
  <si>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</si>
  <si>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</si>
  <si>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</si>
  <si>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</si>
  <si>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</si>
  <si>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</si>
  <si>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</si>
  <si>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123001</t>
  </si>
  <si>
    <t>寻甸回族彝族自治县交通运输局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</si>
  <si>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</si>
  <si>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</si>
  <si>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</si>
  <si>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</si>
  <si>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</si>
  <si>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</si>
  <si>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</si>
  <si>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</si>
  <si>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</si>
  <si>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</si>
  <si>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</si>
  <si>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</si>
  <si>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</si>
  <si>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</si>
  <si>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</si>
  <si>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</si>
  <si>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</si>
  <si>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</si>
  <si>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</si>
  <si>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</si>
  <si>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</si>
  <si>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</si>
  <si>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</si>
  <si>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</si>
  <si>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</si>
  <si>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</si>
  <si>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</si>
  <si>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</si>
  <si>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</si>
  <si>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</si>
  <si>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</si>
  <si>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</si>
  <si>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</si>
  <si>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</si>
  <si>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</si>
  <si>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</si>
  <si>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</si>
  <si>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</si>
  <si>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</si>
  <si>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</si>
  <si>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</si>
  <si>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</si>
  <si>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</si>
  <si>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</si>
  <si>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</si>
  <si>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</si>
  <si>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</si>
  <si>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</si>
  <si>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</si>
  <si>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</si>
  <si>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</si>
  <si>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</si>
  <si>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</si>
  <si>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</si>
  <si>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</si>
  <si>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</si>
  <si>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</si>
  <si>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</si>
  <si>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</si>
  <si>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</si>
  <si>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</si>
  <si>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</si>
  <si>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</si>
  <si>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</si>
  <si>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</si>
  <si>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</si>
  <si>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</si>
  <si>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</si>
  <si>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</si>
  <si>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</si>
  <si>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</si>
  <si>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</si>
  <si>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</si>
  <si>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</si>
  <si>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</si>
  <si>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</si>
  <si>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</si>
  <si>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</si>
  <si>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</si>
  <si>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</si>
  <si>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</si>
  <si>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</si>
  <si>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</si>
  <si>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</si>
  <si>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</si>
  <si>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</si>
  <si>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</si>
  <si>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</si>
  <si>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</si>
  <si>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</si>
  <si>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</si>
  <si>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</si>
  <si>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</si>
  <si>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</si>
  <si>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</si>
  <si>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</si>
  <si>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</si>
  <si>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</si>
  <si>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</si>
  <si>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</si>
  <si>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</si>
  <si>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</si>
  <si>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</si>
  <si>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</si>
  <si>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</si>
  <si>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2140104</t>
  </si>
  <si>
    <t>公路建设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</si>
  <si>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</si>
  <si>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</si>
  <si>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</si>
  <si>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</si>
  <si>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</si>
  <si>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</si>
  <si>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</si>
  <si>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</si>
  <si>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</si>
  <si>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</si>
  <si>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</si>
  <si>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</si>
  <si>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</si>
  <si>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</si>
  <si>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</si>
  <si>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</si>
  <si>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</si>
  <si>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</si>
  <si>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</si>
  <si>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</si>
  <si>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</si>
  <si>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</si>
  <si>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</si>
  <si>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</si>
  <si>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</si>
  <si>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</si>
  <si>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</si>
  <si>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530129210000000001171</t>
  </si>
  <si>
    <t>30113</t>
  </si>
  <si>
    <t>530129210000000001174</t>
  </si>
  <si>
    <t>公车购置及运维费</t>
  </si>
  <si>
    <t>30231</t>
  </si>
  <si>
    <t>公务用车运行维护费</t>
  </si>
  <si>
    <t>530129210000000001175</t>
  </si>
  <si>
    <t>公务交通补贴</t>
  </si>
  <si>
    <t>30239</t>
  </si>
  <si>
    <t>其他交通费用</t>
  </si>
  <si>
    <t>530129210000000001176</t>
  </si>
  <si>
    <t>工会经费</t>
  </si>
  <si>
    <t>30228</t>
  </si>
  <si>
    <t>530129210000000003741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</si>
  <si>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</si>
  <si>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</si>
  <si>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</si>
  <si>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</si>
  <si>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</si>
  <si>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</si>
  <si>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</si>
  <si>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530129210000000003742</t>
  </si>
  <si>
    <t>事业人员支出工资</t>
  </si>
  <si>
    <t>30107</t>
  </si>
  <si>
    <t>绩效工资</t>
  </si>
  <si>
    <t>530129210000000003743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</si>
  <si>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</si>
  <si>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</si>
  <si>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</si>
  <si>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</si>
  <si>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</si>
  <si>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</si>
  <si>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</si>
  <si>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</si>
  <si>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</si>
  <si>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530129210000000003744</t>
  </si>
  <si>
    <t>一般公用经费支出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</si>
  <si>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</si>
  <si>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</si>
  <si>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</si>
  <si>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</si>
  <si>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</si>
  <si>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</si>
  <si>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</si>
  <si>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</si>
  <si>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30299</t>
  </si>
  <si>
    <t>其他商品和服务支出</t>
  </si>
  <si>
    <t>530129221100000427971</t>
  </si>
  <si>
    <t>30217</t>
  </si>
  <si>
    <t>530129231100001418242</t>
  </si>
  <si>
    <t>行政人员绩效奖励</t>
  </si>
  <si>
    <t>530129231100001418245</t>
  </si>
  <si>
    <t>事业人员绩效奖励</t>
  </si>
  <si>
    <t>530129251100003876861</t>
  </si>
  <si>
    <t>其他人员支出</t>
  </si>
  <si>
    <t>30199</t>
  </si>
  <si>
    <t>其他工资福利支出</t>
  </si>
  <si>
    <t>530129261100005140243</t>
  </si>
  <si>
    <t>未在工资统发人员奖金</t>
  </si>
  <si>
    <t>530129261100005140244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</si>
  <si>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</si>
  <si>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</si>
  <si>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</si>
  <si>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</si>
  <si>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</si>
  <si>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</si>
  <si>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</si>
  <si>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</si>
  <si>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</si>
  <si>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530129261100005121709</t>
  </si>
  <si>
    <t>张云柱2026年遗属补助经费</t>
  </si>
  <si>
    <t>30305</t>
  </si>
  <si>
    <t>生活补助</t>
  </si>
  <si>
    <t>530129261100005121732</t>
  </si>
  <si>
    <t>王培忠遗属王俊丹2026年遗属补助经费</t>
  </si>
  <si>
    <t>其他运转类</t>
  </si>
  <si>
    <t>530129251100004614056</t>
  </si>
  <si>
    <t>2021至2024年税务局返还手续费经费</t>
  </si>
  <si>
    <t>530129251100004614062</t>
  </si>
  <si>
    <t>离退休干部党支部2023年党费返还经费</t>
  </si>
  <si>
    <t>专项业务类</t>
  </si>
  <si>
    <t>530129251100004614138</t>
  </si>
  <si>
    <t>易白公路、功小高速征地补偿款资金</t>
  </si>
  <si>
    <t>31005</t>
  </si>
  <si>
    <t>基础设施建设</t>
  </si>
  <si>
    <t>事业发展类</t>
  </si>
  <si>
    <t>530129251100004688484</t>
  </si>
  <si>
    <t>G248寻甸段项目前期工作经费</t>
  </si>
  <si>
    <t>530129261100005141451</t>
  </si>
  <si>
    <t>2026年农村公路建设工作经费</t>
  </si>
  <si>
    <t>530129261100005142153</t>
  </si>
  <si>
    <t>2026年交通治超执法工作经费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</si>
  <si>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</si>
  <si>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</si>
  <si>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</si>
  <si>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</si>
  <si>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</si>
  <si>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</si>
  <si>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</si>
  <si>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</si>
  <si>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</si>
  <si>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</si>
  <si>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有效完成2026年治超执法工作</t>
  </si>
  <si>
    <t>产出指标</t>
  </si>
  <si>
    <t>质量指标</t>
  </si>
  <si>
    <t>按质完成2026年治超执法工作</t>
  </si>
  <si>
    <t>=</t>
  </si>
  <si>
    <t>100</t>
  </si>
  <si>
    <t>%</t>
  </si>
  <si>
    <t>定量指标</t>
  </si>
  <si>
    <t>2026年年初预算</t>
  </si>
  <si>
    <t>效益指标</t>
  </si>
  <si>
    <t>社会效益</t>
  </si>
  <si>
    <t>维护路产路权</t>
  </si>
  <si>
    <t>可持续影响</t>
  </si>
  <si>
    <t>规范路政管理，提高群众安全意识</t>
  </si>
  <si>
    <t>&gt;=</t>
  </si>
  <si>
    <t>90</t>
  </si>
  <si>
    <t>元</t>
  </si>
  <si>
    <t>满意度指标</t>
  </si>
  <si>
    <t>服务对象满意度</t>
  </si>
  <si>
    <t>完成遗属补助发放</t>
  </si>
  <si>
    <t>数量指标</t>
  </si>
  <si>
    <t>2196</t>
  </si>
  <si>
    <t>遗属补助发放通知</t>
  </si>
  <si>
    <t>对经济发展的促进作用</t>
  </si>
  <si>
    <t>提升</t>
  </si>
  <si>
    <t>85</t>
  </si>
  <si>
    <t>按时完成遗属补助发放金额</t>
  </si>
  <si>
    <t>9984</t>
  </si>
  <si>
    <t>遗属补助</t>
  </si>
  <si>
    <t>定性指标</t>
  </si>
  <si>
    <t>完成2026年项目建设推进工作</t>
  </si>
  <si>
    <t>年度农村公路建设完工率</t>
  </si>
  <si>
    <t>时效指标</t>
  </si>
  <si>
    <t>工程建设开工及时率</t>
  </si>
  <si>
    <t>80</t>
  </si>
  <si>
    <t>建制村通畅率</t>
  </si>
  <si>
    <t>通村公路建设沿线群众满意度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</si>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</sst>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4">
      <alignment horizontal="right" vertical="center"/>
    </xf>
    <xf numFmtId="49" fontId="34" fillId="0" borderId="4">
      <alignment horizontal="left" vertical="center" wrapText="1"/>
    </xf>
    <xf numFmtId="176" fontId="34" fillId="0" borderId="4">
      <alignment horizontal="right" vertical="center"/>
    </xf>
    <xf numFmtId="177" fontId="34" fillId="0" borderId="4">
      <alignment horizontal="right" vertical="center"/>
    </xf>
    <xf numFmtId="178" fontId="34" fillId="0" borderId="4">
      <alignment horizontal="right" vertical="center"/>
    </xf>
    <xf numFmtId="179" fontId="34" fillId="0" borderId="4">
      <alignment horizontal="right" vertical="center"/>
    </xf>
    <xf numFmtId="10" fontId="34" fillId="0" borderId="4">
      <alignment horizontal="right" vertical="center"/>
    </xf>
    <xf numFmtId="180" fontId="34" fillId="0" borderId="4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5" fillId="0" borderId="4" xfId="50" applyFont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0" xfId="0" applyFont="1"/>
    <xf numFmtId="0" fontId="3" fillId="0" borderId="0" xfId="0" applyFont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4" fontId="5" fillId="0" borderId="4" xfId="51" applyNumberFormat="1" applyFont="1">
      <alignment horizontal="right" vertical="center"/>
    </xf>
    <xf numFmtId="0" fontId="3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3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Border="1" applyAlignment="1">
      <alignment horizontal="left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>
      <alignment horizontal="right" vertical="center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6" fontId="5" fillId="0" borderId="4" xfId="51" applyFont="1">
      <alignment horizontal="right" vertical="center"/>
    </xf>
    <xf numFmtId="0" fontId="1" fillId="0" borderId="0" xfId="0" applyFont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80" fontId="5" fillId="0" borderId="4" xfId="56" applyFont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3" fontId="3" fillId="0" borderId="11" xfId="0" applyNumberFormat="1" applyFont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49" fontId="1" fillId="0" borderId="0" xfId="0" applyNumberFormat="1" applyFont="1" applyProtection="1"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76" fontId="14" fillId="0" borderId="4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vertical="top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C11" sqref="C1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"单位名称："&amp;"寻甸回族彝族自治县交通运输局"</f>
        <v>单位名称：寻甸回族彝族自治县交通运输局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7791930.21</v>
      </c>
      <c r="C6" s="164" t="s">
        <v>8</v>
      </c>
      <c r="D6" s="76">
        <v>3700</v>
      </c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/>
      <c r="C9" s="195" t="s">
        <v>14</v>
      </c>
      <c r="D9" s="76"/>
    </row>
    <row r="10" ht="17.25" customHeight="1" spans="1:4">
      <c r="A10" s="164" t="s">
        <v>15</v>
      </c>
      <c r="B10" s="76"/>
      <c r="C10" s="195" t="s">
        <v>16</v>
      </c>
      <c r="D10" s="76"/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28" t="s">
        <v>20</v>
      </c>
      <c r="D12" s="76"/>
    </row>
    <row r="13" ht="17.25" customHeight="1" spans="1:4">
      <c r="A13" s="164" t="s">
        <v>21</v>
      </c>
      <c r="B13" s="76"/>
      <c r="C13" s="28" t="s">
        <v>22</v>
      </c>
      <c r="D13" s="76">
        <v>563849.1</v>
      </c>
    </row>
    <row r="14" ht="17.25" customHeight="1" spans="1:4">
      <c r="A14" s="164" t="s">
        <v>23</v>
      </c>
      <c r="B14" s="76"/>
      <c r="C14" s="28" t="s">
        <v>24</v>
      </c>
      <c r="D14" s="76">
        <v>465749.47</v>
      </c>
    </row>
    <row r="15" ht="17.25" customHeight="1" spans="1:4">
      <c r="A15" s="164" t="s">
        <v>25</v>
      </c>
      <c r="B15" s="108"/>
      <c r="C15" s="28" t="s">
        <v>26</v>
      </c>
      <c r="D15" s="76"/>
    </row>
    <row r="16" ht="17.25" customHeight="1" spans="1:4">
      <c r="A16" s="144"/>
      <c r="B16" s="76"/>
      <c r="C16" s="28" t="s">
        <v>27</v>
      </c>
      <c r="D16" s="76"/>
    </row>
    <row r="17" ht="17.25" customHeight="1" spans="1:4">
      <c r="A17" s="165"/>
      <c r="B17" s="76"/>
      <c r="C17" s="28" t="s">
        <v>28</v>
      </c>
      <c r="D17" s="76"/>
    </row>
    <row r="18" ht="17.25" customHeight="1" spans="1:4">
      <c r="A18" s="165"/>
      <c r="B18" s="76"/>
      <c r="C18" s="28" t="s">
        <v>29</v>
      </c>
      <c r="D18" s="76">
        <v>6353429.8</v>
      </c>
    </row>
    <row r="19" ht="17.25" customHeight="1" spans="1:4">
      <c r="A19" s="165"/>
      <c r="B19" s="76"/>
      <c r="C19" s="28" t="s">
        <v>30</v>
      </c>
      <c r="D19" s="76"/>
    </row>
    <row r="20" ht="17.25" customHeight="1" spans="1:4">
      <c r="A20" s="165"/>
      <c r="B20" s="76"/>
      <c r="C20" s="28" t="s">
        <v>31</v>
      </c>
      <c r="D20" s="76"/>
    </row>
    <row r="21" ht="17.25" customHeight="1" spans="1:4">
      <c r="A21" s="165"/>
      <c r="B21" s="76"/>
      <c r="C21" s="28" t="s">
        <v>32</v>
      </c>
      <c r="D21" s="76"/>
    </row>
    <row r="22" ht="17.25" customHeight="1" spans="1:4">
      <c r="A22" s="165"/>
      <c r="B22" s="76"/>
      <c r="C22" s="28" t="s">
        <v>33</v>
      </c>
      <c r="D22" s="76"/>
    </row>
    <row r="23" ht="17.25" customHeight="1" spans="1:4">
      <c r="A23" s="165"/>
      <c r="B23" s="76"/>
      <c r="C23" s="28" t="s">
        <v>34</v>
      </c>
      <c r="D23" s="76"/>
    </row>
    <row r="24" ht="17.25" customHeight="1" spans="1:4">
      <c r="A24" s="165"/>
      <c r="B24" s="76"/>
      <c r="C24" s="28" t="s">
        <v>35</v>
      </c>
      <c r="D24" s="76">
        <v>405201.84</v>
      </c>
    </row>
    <row r="25" ht="17.25" customHeight="1" spans="1:4">
      <c r="A25" s="165"/>
      <c r="B25" s="76"/>
      <c r="C25" s="28" t="s">
        <v>36</v>
      </c>
      <c r="D25" s="76"/>
    </row>
    <row r="26" ht="17.25" customHeight="1" spans="1:4">
      <c r="A26" s="165"/>
      <c r="B26" s="76"/>
      <c r="C26" s="144" t="s">
        <v>37</v>
      </c>
      <c r="D26" s="76"/>
    </row>
    <row r="27" ht="17.25" customHeight="1" spans="1:4">
      <c r="A27" s="165"/>
      <c r="B27" s="76"/>
      <c r="C27" s="28" t="s">
        <v>38</v>
      </c>
      <c r="D27" s="76"/>
    </row>
    <row r="28" ht="16.5" customHeight="1" spans="1:4">
      <c r="A28" s="165"/>
      <c r="B28" s="76"/>
      <c r="C28" s="28" t="s">
        <v>39</v>
      </c>
      <c r="D28" s="76"/>
    </row>
    <row r="29" ht="16.5" customHeight="1" spans="1:4">
      <c r="A29" s="165"/>
      <c r="B29" s="76"/>
      <c r="C29" s="144" t="s">
        <v>40</v>
      </c>
      <c r="D29" s="76"/>
    </row>
    <row r="30" ht="17.25" customHeight="1" spans="1:4">
      <c r="A30" s="165"/>
      <c r="B30" s="76"/>
      <c r="C30" s="144" t="s">
        <v>41</v>
      </c>
      <c r="D30" s="76"/>
    </row>
    <row r="31" ht="17.25" customHeight="1" spans="1:4">
      <c r="A31" s="165"/>
      <c r="B31" s="76"/>
      <c r="C31" s="28" t="s">
        <v>42</v>
      </c>
      <c r="D31" s="76"/>
    </row>
    <row r="32" ht="16.5" customHeight="1" spans="1:4">
      <c r="A32" s="165" t="s">
        <v>43</v>
      </c>
      <c r="B32" s="76">
        <v>7791930.21</v>
      </c>
      <c r="C32" s="165" t="s">
        <v>44</v>
      </c>
      <c r="D32" s="76">
        <v>7791930.21</v>
      </c>
    </row>
    <row r="33" ht="16.5" customHeight="1" spans="1:4">
      <c r="A33" s="144" t="s">
        <v>45</v>
      </c>
      <c r="B33" s="76"/>
      <c r="C33" s="144" t="s">
        <v>46</v>
      </c>
      <c r="D33" s="76"/>
    </row>
    <row r="34" ht="16.5" customHeight="1" spans="1:4">
      <c r="A34" s="28" t="s">
        <v>47</v>
      </c>
      <c r="B34" s="108"/>
      <c r="C34" s="28" t="s">
        <v>47</v>
      </c>
      <c r="D34" s="108"/>
    </row>
    <row r="35" ht="16.5" customHeight="1" spans="1:4">
      <c r="A35" s="28" t="s">
        <v>48</v>
      </c>
      <c r="B35" s="108"/>
      <c r="C35" s="28" t="s">
        <v>49</v>
      </c>
      <c r="D35" s="108"/>
    </row>
    <row r="36" ht="16.5" customHeight="1" spans="1:4">
      <c r="A36" s="166" t="s">
        <v>50</v>
      </c>
      <c r="B36" s="76">
        <v>7791930.21</v>
      </c>
      <c r="C36" s="166" t="s">
        <v>51</v>
      </c>
      <c r="D36" s="76">
        <v>7791930.21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C11" sqref="C1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344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345</v>
      </c>
      <c r="C2" s="123"/>
      <c r="D2" s="124"/>
      <c r="E2" s="124"/>
      <c r="F2" s="124"/>
    </row>
    <row r="3" ht="13.5" customHeight="1" spans="1:6">
      <c r="A3" s="3" t="str">
        <f>"单位名称："&amp;"寻甸回族彝族自治县交通运输局"</f>
        <v>单位名称：寻甸回族彝族自治县交通运输局</v>
      </c>
      <c r="B3" s="3" t="s">
        <v>346</v>
      </c>
      <c r="C3" s="119"/>
      <c r="D3" s="121"/>
      <c r="E3" s="121"/>
      <c r="F3" s="118" t="s">
        <v>1</v>
      </c>
    </row>
    <row r="4" ht="19.5" customHeight="1" spans="1:6">
      <c r="A4" s="125" t="s">
        <v>188</v>
      </c>
      <c r="B4" s="126" t="s">
        <v>72</v>
      </c>
      <c r="C4" s="125" t="s">
        <v>73</v>
      </c>
      <c r="D4" s="21" t="s">
        <v>347</v>
      </c>
      <c r="E4" s="22"/>
      <c r="F4" s="23"/>
    </row>
    <row r="5" ht="18.75" customHeight="1" spans="1:6">
      <c r="A5" s="127"/>
      <c r="B5" s="128"/>
      <c r="C5" s="127"/>
      <c r="D5" s="24" t="s">
        <v>55</v>
      </c>
      <c r="E5" s="21" t="s">
        <v>75</v>
      </c>
      <c r="F5" s="24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12"/>
      <c r="B7" s="12"/>
      <c r="C7" s="12"/>
      <c r="D7" s="76"/>
      <c r="E7" s="76"/>
      <c r="F7" s="76"/>
    </row>
    <row r="8" ht="21" customHeight="1" spans="1:6">
      <c r="A8" s="12"/>
      <c r="B8" s="12"/>
      <c r="C8" s="12"/>
      <c r="D8" s="76"/>
      <c r="E8" s="76"/>
      <c r="F8" s="76"/>
    </row>
    <row r="9" ht="18.75" customHeight="1" spans="1:6">
      <c r="A9" s="131" t="s">
        <v>178</v>
      </c>
      <c r="B9" s="131" t="s">
        <v>178</v>
      </c>
      <c r="C9" s="132" t="s">
        <v>178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C11" sqref="C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18"/>
      <c r="S1" s="18" t="s">
        <v>348</v>
      </c>
    </row>
    <row r="2" ht="41.25" customHeight="1" spans="1:19">
      <c r="A2" s="70" t="str">
        <f>"2026"&amp;"年部门政府采购预算表"</f>
        <v>2026年部门政府采购预算表</v>
      </c>
      <c r="B2" s="66"/>
      <c r="C2" s="66"/>
      <c r="D2" s="2"/>
      <c r="E2" s="2"/>
      <c r="F2" s="2"/>
      <c r="G2" s="2"/>
      <c r="H2" s="2"/>
      <c r="I2" s="2"/>
      <c r="J2" s="2"/>
      <c r="K2" s="2"/>
      <c r="L2" s="2"/>
      <c r="M2" s="66"/>
      <c r="N2" s="2"/>
      <c r="O2" s="2"/>
      <c r="P2" s="66"/>
      <c r="Q2" s="2"/>
      <c r="R2" s="66"/>
      <c r="S2" s="66"/>
    </row>
    <row r="3" ht="18.75" customHeight="1" spans="1:19">
      <c r="A3" s="109" t="str">
        <f>"单位名称："&amp;"寻甸回族彝族自治县交通运输局"</f>
        <v>单位名称：寻甸回族彝族自治县交通运输局</v>
      </c>
      <c r="B3" s="82"/>
      <c r="C3" s="82"/>
      <c r="D3" s="19"/>
      <c r="E3" s="19"/>
      <c r="F3" s="19"/>
      <c r="G3" s="19"/>
      <c r="H3" s="19"/>
      <c r="I3" s="19"/>
      <c r="J3" s="19"/>
      <c r="K3" s="19"/>
      <c r="L3" s="19"/>
      <c r="R3" s="20"/>
      <c r="S3" s="118" t="s">
        <v>1</v>
      </c>
    </row>
    <row r="4" ht="15.75" customHeight="1" spans="1:19">
      <c r="A4" s="6" t="s">
        <v>187</v>
      </c>
      <c r="B4" s="83" t="s">
        <v>188</v>
      </c>
      <c r="C4" s="83" t="s">
        <v>349</v>
      </c>
      <c r="D4" s="91" t="s">
        <v>350</v>
      </c>
      <c r="E4" s="91" t="s">
        <v>351</v>
      </c>
      <c r="F4" s="91" t="s">
        <v>352</v>
      </c>
      <c r="G4" s="91" t="s">
        <v>353</v>
      </c>
      <c r="H4" s="91" t="s">
        <v>354</v>
      </c>
      <c r="I4" s="96" t="s">
        <v>195</v>
      </c>
      <c r="J4" s="96"/>
      <c r="K4" s="96"/>
      <c r="L4" s="96"/>
      <c r="M4" s="100"/>
      <c r="N4" s="96"/>
      <c r="O4" s="96"/>
      <c r="P4" s="78"/>
      <c r="Q4" s="96"/>
      <c r="R4" s="100"/>
      <c r="S4" s="79"/>
    </row>
    <row r="5" ht="17.25" customHeight="1" spans="1:19">
      <c r="A5" s="8"/>
      <c r="B5" s="84"/>
      <c r="C5" s="84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355</v>
      </c>
      <c r="L5" s="92" t="s">
        <v>356</v>
      </c>
      <c r="M5" s="101" t="s">
        <v>357</v>
      </c>
      <c r="N5" s="102" t="s">
        <v>358</v>
      </c>
      <c r="O5" s="102"/>
      <c r="P5" s="106"/>
      <c r="Q5" s="102"/>
      <c r="R5" s="107"/>
      <c r="S5" s="85"/>
    </row>
    <row r="6" ht="54" customHeight="1" spans="1:19">
      <c r="A6" s="10"/>
      <c r="B6" s="85"/>
      <c r="C6" s="85"/>
      <c r="D6" s="93"/>
      <c r="E6" s="93"/>
      <c r="F6" s="93"/>
      <c r="G6" s="93"/>
      <c r="H6" s="93"/>
      <c r="I6" s="93"/>
      <c r="J6" s="93" t="s">
        <v>57</v>
      </c>
      <c r="K6" s="93"/>
      <c r="L6" s="93"/>
      <c r="M6" s="103"/>
      <c r="N6" s="93" t="s">
        <v>57</v>
      </c>
      <c r="O6" s="93" t="s">
        <v>64</v>
      </c>
      <c r="P6" s="85" t="s">
        <v>65</v>
      </c>
      <c r="Q6" s="93" t="s">
        <v>66</v>
      </c>
      <c r="R6" s="103" t="s">
        <v>67</v>
      </c>
      <c r="S6" s="85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6"/>
      <c r="B8" s="87"/>
      <c r="C8" s="87"/>
      <c r="D8" s="94"/>
      <c r="E8" s="94"/>
      <c r="F8" s="94"/>
      <c r="G8" s="114"/>
      <c r="H8" s="76"/>
      <c r="I8" s="76"/>
      <c r="J8" s="76"/>
      <c r="K8" s="76"/>
      <c r="L8" s="76"/>
      <c r="M8" s="76"/>
      <c r="N8" s="76"/>
      <c r="O8" s="76"/>
      <c r="P8" s="108"/>
      <c r="Q8" s="108"/>
      <c r="R8" s="76"/>
      <c r="S8" s="76"/>
    </row>
    <row r="9" ht="21" customHeight="1" spans="1:19">
      <c r="A9" s="88" t="s">
        <v>178</v>
      </c>
      <c r="B9" s="89"/>
      <c r="C9" s="89"/>
      <c r="D9" s="95"/>
      <c r="E9" s="95"/>
      <c r="F9" s="95"/>
      <c r="G9" s="115"/>
      <c r="H9" s="76"/>
      <c r="I9" s="76"/>
      <c r="J9" s="76"/>
      <c r="K9" s="76"/>
      <c r="L9" s="76"/>
      <c r="M9" s="76"/>
      <c r="N9" s="76"/>
      <c r="O9" s="76"/>
      <c r="P9" s="108"/>
      <c r="Q9" s="108"/>
      <c r="R9" s="76"/>
      <c r="S9" s="76"/>
    </row>
    <row r="10" ht="21" customHeight="1" spans="1:19">
      <c r="A10" s="112" t="s">
        <v>359</v>
      </c>
      <c r="B10" s="113"/>
      <c r="C10" s="113"/>
      <c r="D10" s="112"/>
      <c r="E10" s="112"/>
      <c r="F10" s="112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C11" sqref="C1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81"/>
      <c r="C1" s="81"/>
      <c r="D1" s="81"/>
      <c r="E1" s="81"/>
      <c r="F1" s="81"/>
      <c r="G1" s="81"/>
      <c r="H1" s="77"/>
      <c r="I1" s="77"/>
      <c r="J1" s="77"/>
      <c r="K1" s="77"/>
      <c r="L1" s="77"/>
      <c r="M1" s="77"/>
      <c r="N1" s="98"/>
      <c r="O1" s="77"/>
      <c r="P1" s="77"/>
      <c r="Q1" s="81"/>
      <c r="R1" s="77"/>
      <c r="S1" s="104"/>
      <c r="T1" s="104" t="s">
        <v>360</v>
      </c>
    </row>
    <row r="2" ht="41.25" customHeight="1" spans="1:20">
      <c r="A2" s="70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90"/>
      <c r="I2" s="90"/>
      <c r="J2" s="90"/>
      <c r="K2" s="90"/>
      <c r="L2" s="90"/>
      <c r="M2" s="90"/>
      <c r="N2" s="99"/>
      <c r="O2" s="90"/>
      <c r="P2" s="90"/>
      <c r="Q2" s="66"/>
      <c r="R2" s="90"/>
      <c r="S2" s="99"/>
      <c r="T2" s="66"/>
    </row>
    <row r="3" ht="22.5" customHeight="1" spans="1:20">
      <c r="A3" s="71" t="str">
        <f>"单位名称："&amp;"寻甸回族彝族自治县交通运输局"</f>
        <v>单位名称：寻甸回族彝族自治县交通运输局</v>
      </c>
      <c r="B3" s="82"/>
      <c r="C3" s="82"/>
      <c r="D3" s="82"/>
      <c r="E3" s="82"/>
      <c r="F3" s="82"/>
      <c r="G3" s="82"/>
      <c r="H3" s="72"/>
      <c r="I3" s="72"/>
      <c r="J3" s="72"/>
      <c r="K3" s="72"/>
      <c r="L3" s="72"/>
      <c r="M3" s="72"/>
      <c r="N3" s="98"/>
      <c r="O3" s="77"/>
      <c r="P3" s="77"/>
      <c r="Q3" s="81"/>
      <c r="R3" s="77"/>
      <c r="S3" s="105"/>
      <c r="T3" s="104" t="s">
        <v>1</v>
      </c>
    </row>
    <row r="4" ht="24" customHeight="1" spans="1:20">
      <c r="A4" s="6" t="s">
        <v>187</v>
      </c>
      <c r="B4" s="83" t="s">
        <v>188</v>
      </c>
      <c r="C4" s="83" t="s">
        <v>349</v>
      </c>
      <c r="D4" s="83" t="s">
        <v>361</v>
      </c>
      <c r="E4" s="83" t="s">
        <v>362</v>
      </c>
      <c r="F4" s="83" t="s">
        <v>363</v>
      </c>
      <c r="G4" s="83" t="s">
        <v>364</v>
      </c>
      <c r="H4" s="91" t="s">
        <v>365</v>
      </c>
      <c r="I4" s="91" t="s">
        <v>366</v>
      </c>
      <c r="J4" s="96" t="s">
        <v>195</v>
      </c>
      <c r="K4" s="96"/>
      <c r="L4" s="96"/>
      <c r="M4" s="96"/>
      <c r="N4" s="100"/>
      <c r="O4" s="96"/>
      <c r="P4" s="96"/>
      <c r="Q4" s="78"/>
      <c r="R4" s="96"/>
      <c r="S4" s="100"/>
      <c r="T4" s="79"/>
    </row>
    <row r="5" ht="24" customHeight="1" spans="1:20">
      <c r="A5" s="8"/>
      <c r="B5" s="84"/>
      <c r="C5" s="84"/>
      <c r="D5" s="84"/>
      <c r="E5" s="84"/>
      <c r="F5" s="84"/>
      <c r="G5" s="84"/>
      <c r="H5" s="92"/>
      <c r="I5" s="92"/>
      <c r="J5" s="92" t="s">
        <v>55</v>
      </c>
      <c r="K5" s="92" t="s">
        <v>58</v>
      </c>
      <c r="L5" s="92" t="s">
        <v>355</v>
      </c>
      <c r="M5" s="92" t="s">
        <v>356</v>
      </c>
      <c r="N5" s="101" t="s">
        <v>357</v>
      </c>
      <c r="O5" s="102" t="s">
        <v>358</v>
      </c>
      <c r="P5" s="102"/>
      <c r="Q5" s="106"/>
      <c r="R5" s="102"/>
      <c r="S5" s="107"/>
      <c r="T5" s="85"/>
    </row>
    <row r="6" ht="54" customHeight="1" spans="1:20">
      <c r="A6" s="10"/>
      <c r="B6" s="85"/>
      <c r="C6" s="85"/>
      <c r="D6" s="85"/>
      <c r="E6" s="85"/>
      <c r="F6" s="85"/>
      <c r="G6" s="85"/>
      <c r="H6" s="93"/>
      <c r="I6" s="93"/>
      <c r="J6" s="93"/>
      <c r="K6" s="93" t="s">
        <v>57</v>
      </c>
      <c r="L6" s="93"/>
      <c r="M6" s="93"/>
      <c r="N6" s="103"/>
      <c r="O6" s="93" t="s">
        <v>57</v>
      </c>
      <c r="P6" s="93" t="s">
        <v>64</v>
      </c>
      <c r="Q6" s="85" t="s">
        <v>65</v>
      </c>
      <c r="R6" s="93" t="s">
        <v>66</v>
      </c>
      <c r="S6" s="103" t="s">
        <v>67</v>
      </c>
      <c r="T6" s="85" t="s">
        <v>68</v>
      </c>
    </row>
    <row r="7" ht="17.25" customHeight="1" spans="1:20">
      <c r="A7" s="25">
        <v>1</v>
      </c>
      <c r="B7" s="85">
        <v>2</v>
      </c>
      <c r="C7" s="25">
        <v>3</v>
      </c>
      <c r="D7" s="25">
        <v>4</v>
      </c>
      <c r="E7" s="85">
        <v>5</v>
      </c>
      <c r="F7" s="25">
        <v>6</v>
      </c>
      <c r="G7" s="25">
        <v>7</v>
      </c>
      <c r="H7" s="85">
        <v>8</v>
      </c>
      <c r="I7" s="25">
        <v>9</v>
      </c>
      <c r="J7" s="25">
        <v>10</v>
      </c>
      <c r="K7" s="85">
        <v>11</v>
      </c>
      <c r="L7" s="25">
        <v>12</v>
      </c>
      <c r="M7" s="25">
        <v>13</v>
      </c>
      <c r="N7" s="85">
        <v>14</v>
      </c>
      <c r="O7" s="25">
        <v>15</v>
      </c>
      <c r="P7" s="25">
        <v>16</v>
      </c>
      <c r="Q7" s="85">
        <v>17</v>
      </c>
      <c r="R7" s="25">
        <v>18</v>
      </c>
      <c r="S7" s="25">
        <v>19</v>
      </c>
      <c r="T7" s="25">
        <v>20</v>
      </c>
    </row>
    <row r="8" ht="21" customHeight="1" spans="1:20">
      <c r="A8" s="86"/>
      <c r="B8" s="87"/>
      <c r="C8" s="87"/>
      <c r="D8" s="87"/>
      <c r="E8" s="87"/>
      <c r="F8" s="87"/>
      <c r="G8" s="87"/>
      <c r="H8" s="94"/>
      <c r="I8" s="94"/>
      <c r="J8" s="76"/>
      <c r="K8" s="76"/>
      <c r="L8" s="76"/>
      <c r="M8" s="76"/>
      <c r="N8" s="76"/>
      <c r="O8" s="76"/>
      <c r="P8" s="76"/>
      <c r="Q8" s="108"/>
      <c r="R8" s="108"/>
      <c r="S8" s="76"/>
      <c r="T8" s="76"/>
    </row>
    <row r="9" ht="21" customHeight="1" spans="1:20">
      <c r="A9" s="88" t="s">
        <v>178</v>
      </c>
      <c r="B9" s="89"/>
      <c r="C9" s="89"/>
      <c r="D9" s="89"/>
      <c r="E9" s="89"/>
      <c r="F9" s="89"/>
      <c r="G9" s="89"/>
      <c r="H9" s="95"/>
      <c r="I9" s="97"/>
      <c r="J9" s="76"/>
      <c r="K9" s="76"/>
      <c r="L9" s="76"/>
      <c r="M9" s="76"/>
      <c r="N9" s="76"/>
      <c r="O9" s="76"/>
      <c r="P9" s="76"/>
      <c r="Q9" s="108"/>
      <c r="R9" s="108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tabSelected="1" workbookViewId="0">
      <selection activeCell="C11" sqref="C1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9"/>
      <c r="W1" s="18"/>
      <c r="X1" s="18" t="s">
        <v>367</v>
      </c>
    </row>
    <row r="2" ht="41.25" customHeight="1" spans="1:24">
      <c r="A2" s="70" t="str">
        <f>"2026"&amp;"年对下转移支付预算表"</f>
        <v>2026年对下转移支付预算表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6"/>
      <c r="X2" s="66"/>
    </row>
    <row r="3" ht="18" customHeight="1" spans="1:24">
      <c r="A3" s="71" t="str">
        <f>"单位名称："&amp;"寻甸回族彝族自治县交通运输局"</f>
        <v>单位名称：寻甸回族彝族自治县交通运输局</v>
      </c>
      <c r="B3" s="72"/>
      <c r="C3" s="72"/>
      <c r="D3" s="73"/>
      <c r="E3" s="77"/>
      <c r="F3" s="77"/>
      <c r="G3" s="77"/>
      <c r="H3" s="77"/>
      <c r="I3" s="77"/>
      <c r="W3" s="20"/>
      <c r="X3" s="20" t="s">
        <v>1</v>
      </c>
    </row>
    <row r="4" ht="19.5" customHeight="1" spans="1:24">
      <c r="A4" s="31" t="s">
        <v>368</v>
      </c>
      <c r="B4" s="21" t="s">
        <v>195</v>
      </c>
      <c r="C4" s="22"/>
      <c r="D4" s="22"/>
      <c r="E4" s="21" t="s">
        <v>369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78"/>
      <c r="X4" s="79"/>
    </row>
    <row r="5" ht="40.5" customHeight="1" spans="1:24">
      <c r="A5" s="25"/>
      <c r="B5" s="32" t="s">
        <v>55</v>
      </c>
      <c r="C5" s="6" t="s">
        <v>58</v>
      </c>
      <c r="D5" s="74" t="s">
        <v>355</v>
      </c>
      <c r="E5" s="47" t="s">
        <v>370</v>
      </c>
      <c r="F5" s="47" t="s">
        <v>371</v>
      </c>
      <c r="G5" s="47" t="s">
        <v>372</v>
      </c>
      <c r="H5" s="47" t="s">
        <v>373</v>
      </c>
      <c r="I5" s="47" t="s">
        <v>374</v>
      </c>
      <c r="J5" s="47" t="s">
        <v>375</v>
      </c>
      <c r="K5" s="47" t="s">
        <v>376</v>
      </c>
      <c r="L5" s="47" t="s">
        <v>377</v>
      </c>
      <c r="M5" s="47" t="s">
        <v>378</v>
      </c>
      <c r="N5" s="47" t="s">
        <v>379</v>
      </c>
      <c r="O5" s="47" t="s">
        <v>380</v>
      </c>
      <c r="P5" s="47" t="s">
        <v>381</v>
      </c>
      <c r="Q5" s="47" t="s">
        <v>382</v>
      </c>
      <c r="R5" s="47" t="s">
        <v>383</v>
      </c>
      <c r="S5" s="47" t="s">
        <v>384</v>
      </c>
      <c r="T5" s="47" t="s">
        <v>385</v>
      </c>
      <c r="U5" s="47" t="s">
        <v>386</v>
      </c>
      <c r="V5" s="47" t="s">
        <v>387</v>
      </c>
      <c r="W5" s="47" t="s">
        <v>388</v>
      </c>
      <c r="X5" s="80" t="s">
        <v>389</v>
      </c>
    </row>
    <row r="6" ht="19.5" customHeight="1" spans="1:24">
      <c r="A6" s="11">
        <v>1</v>
      </c>
      <c r="B6" s="11">
        <v>2</v>
      </c>
      <c r="C6" s="11">
        <v>3</v>
      </c>
      <c r="D6" s="75">
        <v>4</v>
      </c>
      <c r="E6" s="35">
        <v>5</v>
      </c>
      <c r="F6" s="11">
        <v>6</v>
      </c>
      <c r="G6" s="11">
        <v>7</v>
      </c>
      <c r="H6" s="75">
        <v>8</v>
      </c>
      <c r="I6" s="11">
        <v>9</v>
      </c>
      <c r="J6" s="11">
        <v>10</v>
      </c>
      <c r="K6" s="11">
        <v>11</v>
      </c>
      <c r="L6" s="75">
        <v>12</v>
      </c>
      <c r="M6" s="11">
        <v>13</v>
      </c>
      <c r="N6" s="11">
        <v>14</v>
      </c>
      <c r="O6" s="11">
        <v>15</v>
      </c>
      <c r="P6" s="75">
        <v>16</v>
      </c>
      <c r="Q6" s="11">
        <v>17</v>
      </c>
      <c r="R6" s="11">
        <v>18</v>
      </c>
      <c r="S6" s="11">
        <v>19</v>
      </c>
      <c r="T6" s="75">
        <v>20</v>
      </c>
      <c r="U6" s="75">
        <v>21</v>
      </c>
      <c r="V6" s="75">
        <v>22</v>
      </c>
      <c r="W6" s="35">
        <v>23</v>
      </c>
      <c r="X6" s="35">
        <v>24</v>
      </c>
    </row>
    <row r="7" ht="19.5" customHeight="1" spans="1:24">
      <c r="A7" s="27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ht="19.5" customHeight="1" spans="1:24">
      <c r="A8" s="6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C11" sqref="C1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18" t="s">
        <v>390</v>
      </c>
    </row>
    <row r="2" ht="41.25" customHeight="1" spans="1:10">
      <c r="A2" s="63" t="str">
        <f>"2026"&amp;"年对下转移支付绩效目标表"</f>
        <v>2026年对下转移支付绩效目标表</v>
      </c>
      <c r="B2" s="2"/>
      <c r="C2" s="2"/>
      <c r="D2" s="2"/>
      <c r="E2" s="2"/>
      <c r="F2" s="66"/>
      <c r="G2" s="2"/>
      <c r="H2" s="66"/>
      <c r="I2" s="66"/>
      <c r="J2" s="2"/>
    </row>
    <row r="3" ht="17.25" customHeight="1" spans="1:1">
      <c r="A3" s="3" t="str">
        <f>"单位名称："&amp;"寻甸回族彝族自治县交通运输局"</f>
        <v>单位名称：寻甸回族彝族自治县交通运输局</v>
      </c>
    </row>
    <row r="4" ht="44.25" customHeight="1" spans="1:10">
      <c r="A4" s="64" t="s">
        <v>368</v>
      </c>
      <c r="B4" s="64" t="s">
        <v>298</v>
      </c>
      <c r="C4" s="64" t="s">
        <v>299</v>
      </c>
      <c r="D4" s="64" t="s">
        <v>300</v>
      </c>
      <c r="E4" s="64" t="s">
        <v>301</v>
      </c>
      <c r="F4" s="67" t="s">
        <v>302</v>
      </c>
      <c r="G4" s="64" t="s">
        <v>303</v>
      </c>
      <c r="H4" s="67" t="s">
        <v>304</v>
      </c>
      <c r="I4" s="67" t="s">
        <v>305</v>
      </c>
      <c r="J4" s="64" t="s">
        <v>306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7">
        <v>6</v>
      </c>
      <c r="G5" s="64">
        <v>7</v>
      </c>
      <c r="H5" s="67">
        <v>8</v>
      </c>
      <c r="I5" s="67">
        <v>9</v>
      </c>
      <c r="J5" s="64">
        <v>10</v>
      </c>
    </row>
    <row r="6" ht="42" customHeight="1" spans="1:10">
      <c r="A6" s="27"/>
      <c r="B6" s="65"/>
      <c r="C6" s="65"/>
      <c r="D6" s="65"/>
      <c r="E6" s="53"/>
      <c r="F6" s="68"/>
      <c r="G6" s="53"/>
      <c r="H6" s="68"/>
      <c r="I6" s="68"/>
      <c r="J6" s="53"/>
    </row>
    <row r="7" ht="42" customHeight="1" spans="1:10">
      <c r="A7" s="27"/>
      <c r="B7" s="12"/>
      <c r="C7" s="12"/>
      <c r="D7" s="12"/>
      <c r="E7" s="27"/>
      <c r="F7" s="12"/>
      <c r="G7" s="27"/>
      <c r="H7" s="12"/>
      <c r="I7" s="12"/>
      <c r="J7" s="27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E1" workbookViewId="0">
      <selection activeCell="C11" sqref="C1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391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"单位名称："&amp;"寻甸回族彝族自治县交通运输局"</f>
        <v>单位名称：寻甸回族彝族自治县交通运输局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187</v>
      </c>
      <c r="B4" s="47" t="s">
        <v>188</v>
      </c>
      <c r="C4" s="48" t="s">
        <v>392</v>
      </c>
      <c r="D4" s="46" t="s">
        <v>393</v>
      </c>
      <c r="E4" s="46" t="s">
        <v>394</v>
      </c>
      <c r="F4" s="46" t="s">
        <v>395</v>
      </c>
      <c r="G4" s="47" t="s">
        <v>396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353</v>
      </c>
      <c r="H5" s="47" t="s">
        <v>397</v>
      </c>
      <c r="I5" s="47" t="s">
        <v>398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8" t="s">
        <v>88</v>
      </c>
      <c r="H6" s="53" t="s">
        <v>89</v>
      </c>
      <c r="I6" s="53">
        <v>9</v>
      </c>
    </row>
    <row r="7" ht="19.5" customHeight="1" spans="1:9">
      <c r="A7" s="54"/>
      <c r="B7" s="28"/>
      <c r="C7" s="28"/>
      <c r="D7" s="27"/>
      <c r="E7" s="12"/>
      <c r="F7" s="58"/>
      <c r="G7" s="59"/>
      <c r="H7" s="60"/>
      <c r="I7" s="60"/>
    </row>
    <row r="8" ht="19.5" customHeight="1" spans="1:9">
      <c r="A8" s="55" t="s">
        <v>55</v>
      </c>
      <c r="B8" s="56"/>
      <c r="C8" s="56"/>
      <c r="D8" s="57"/>
      <c r="E8" s="61"/>
      <c r="F8" s="61"/>
      <c r="G8" s="59"/>
      <c r="H8" s="60"/>
      <c r="I8" s="60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C11" sqref="C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18" t="s">
        <v>399</v>
      </c>
    </row>
    <row r="2" ht="41.25" customHeight="1" spans="1:11">
      <c r="A2" s="2" t="str">
        <f>"2026"&amp;"年上级转移支付补助项目支出预算表"</f>
        <v>2026年上级转移支付补助项目支出预算表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"单位名称："&amp;"寻甸回族彝族自治县交通运输局"</f>
        <v>单位名称：寻甸回族彝族自治县交通运输局</v>
      </c>
      <c r="B3" s="4"/>
      <c r="C3" s="4"/>
      <c r="D3" s="4"/>
      <c r="E3" s="4"/>
      <c r="F3" s="4"/>
      <c r="G3" s="4"/>
      <c r="H3" s="19"/>
      <c r="I3" s="19"/>
      <c r="J3" s="19"/>
      <c r="K3" s="20" t="s">
        <v>1</v>
      </c>
    </row>
    <row r="4" ht="21.75" customHeight="1" spans="1:11">
      <c r="A4" s="5" t="s">
        <v>267</v>
      </c>
      <c r="B4" s="5" t="s">
        <v>190</v>
      </c>
      <c r="C4" s="5" t="s">
        <v>268</v>
      </c>
      <c r="D4" s="6" t="s">
        <v>191</v>
      </c>
      <c r="E4" s="6" t="s">
        <v>192</v>
      </c>
      <c r="F4" s="6" t="s">
        <v>269</v>
      </c>
      <c r="G4" s="6" t="s">
        <v>270</v>
      </c>
      <c r="H4" s="31" t="s">
        <v>55</v>
      </c>
      <c r="I4" s="21" t="s">
        <v>400</v>
      </c>
      <c r="J4" s="22"/>
      <c r="K4" s="23"/>
    </row>
    <row r="5" ht="21.75" customHeight="1" spans="1:11">
      <c r="A5" s="7"/>
      <c r="B5" s="7"/>
      <c r="C5" s="7"/>
      <c r="D5" s="8"/>
      <c r="E5" s="8"/>
      <c r="F5" s="8"/>
      <c r="G5" s="8"/>
      <c r="H5" s="32"/>
      <c r="I5" s="6" t="s">
        <v>58</v>
      </c>
      <c r="J5" s="6" t="s">
        <v>59</v>
      </c>
      <c r="K5" s="6" t="s">
        <v>60</v>
      </c>
    </row>
    <row r="6" ht="40.5" customHeight="1" spans="1:11">
      <c r="A6" s="9"/>
      <c r="B6" s="9"/>
      <c r="C6" s="9"/>
      <c r="D6" s="10"/>
      <c r="E6" s="10"/>
      <c r="F6" s="10"/>
      <c r="G6" s="10"/>
      <c r="H6" s="25"/>
      <c r="I6" s="10" t="s">
        <v>57</v>
      </c>
      <c r="J6" s="10"/>
      <c r="K6" s="1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35">
        <v>10</v>
      </c>
      <c r="K7" s="35">
        <v>11</v>
      </c>
    </row>
    <row r="8" ht="18.75" customHeight="1" spans="1:11">
      <c r="A8" s="27"/>
      <c r="B8" s="12"/>
      <c r="C8" s="27"/>
      <c r="D8" s="27"/>
      <c r="E8" s="27"/>
      <c r="F8" s="27"/>
      <c r="G8" s="27"/>
      <c r="H8" s="33"/>
      <c r="I8" s="36"/>
      <c r="J8" s="36"/>
      <c r="K8" s="33"/>
    </row>
    <row r="9" ht="18.75" customHeight="1" spans="1:11">
      <c r="A9" s="28"/>
      <c r="B9" s="12"/>
      <c r="C9" s="12"/>
      <c r="D9" s="12"/>
      <c r="E9" s="12"/>
      <c r="F9" s="12"/>
      <c r="G9" s="12"/>
      <c r="H9" s="26"/>
      <c r="I9" s="26"/>
      <c r="J9" s="26"/>
      <c r="K9" s="33"/>
    </row>
    <row r="10" ht="18.75" customHeight="1" spans="1:11">
      <c r="A10" s="29" t="s">
        <v>178</v>
      </c>
      <c r="B10" s="30"/>
      <c r="C10" s="30"/>
      <c r="D10" s="30"/>
      <c r="E10" s="30"/>
      <c r="F10" s="30"/>
      <c r="G10" s="34"/>
      <c r="H10" s="26"/>
      <c r="I10" s="26"/>
      <c r="J10" s="26"/>
      <c r="K10" s="33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tabSelected="1" topLeftCell="B1" workbookViewId="0">
      <selection activeCell="C11" sqref="C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18" t="s">
        <v>401</v>
      </c>
    </row>
    <row r="2" ht="41.25" customHeight="1" spans="1:7">
      <c r="A2" s="2" t="str">
        <f>"2026"&amp;"年部门项目中期规划预算表"</f>
        <v>2026年部门项目中期规划预算表</v>
      </c>
      <c r="B2" s="2"/>
      <c r="C2" s="2"/>
      <c r="D2" s="2"/>
      <c r="E2" s="2"/>
      <c r="F2" s="2"/>
      <c r="G2" s="2"/>
    </row>
    <row r="3" ht="13.5" customHeight="1" spans="1:7">
      <c r="A3" s="3" t="str">
        <f>"单位名称："&amp;"寻甸回族彝族自治县交通运输局"</f>
        <v>单位名称：寻甸回族彝族自治县交通运输局</v>
      </c>
      <c r="B3" s="4"/>
      <c r="C3" s="4"/>
      <c r="D3" s="4"/>
      <c r="E3" s="19"/>
      <c r="F3" s="19"/>
      <c r="G3" s="20" t="s">
        <v>1</v>
      </c>
    </row>
    <row r="4" ht="21.75" customHeight="1" spans="1:7">
      <c r="A4" s="5" t="s">
        <v>268</v>
      </c>
      <c r="B4" s="5" t="s">
        <v>267</v>
      </c>
      <c r="C4" s="5" t="s">
        <v>190</v>
      </c>
      <c r="D4" s="6" t="s">
        <v>402</v>
      </c>
      <c r="E4" s="21" t="s">
        <v>58</v>
      </c>
      <c r="F4" s="22"/>
      <c r="G4" s="23"/>
    </row>
    <row r="5" ht="21.75" customHeight="1" spans="1:7">
      <c r="A5" s="7"/>
      <c r="B5" s="7"/>
      <c r="C5" s="7"/>
      <c r="D5" s="8"/>
      <c r="E5" s="24" t="str">
        <f>"2026"&amp;"年"</f>
        <v>2026年</v>
      </c>
      <c r="F5" s="6" t="str">
        <f>("2026"+1)&amp;"年"</f>
        <v>2027年</v>
      </c>
      <c r="G5" s="6" t="str">
        <f>("2026"+2)&amp;"年"</f>
        <v>2028年</v>
      </c>
    </row>
    <row r="6" ht="40.5" customHeight="1" spans="1:7">
      <c r="A6" s="9"/>
      <c r="B6" s="9"/>
      <c r="C6" s="9"/>
      <c r="D6" s="10"/>
      <c r="E6" s="25"/>
      <c r="F6" s="10" t="s">
        <v>57</v>
      </c>
      <c r="G6" s="10"/>
    </row>
    <row r="7" ht="15" customHeight="1" spans="1:7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ht="17.25" customHeight="1" spans="1:7">
      <c r="A8" s="12" t="s">
        <v>70</v>
      </c>
      <c r="B8" s="13"/>
      <c r="C8" s="13"/>
      <c r="D8" s="12"/>
      <c r="E8" s="26">
        <v>1287780</v>
      </c>
      <c r="F8" s="26"/>
      <c r="G8" s="26"/>
    </row>
    <row r="9" ht="18.75" customHeight="1" spans="1:7">
      <c r="A9" s="12"/>
      <c r="B9" s="12" t="s">
        <v>403</v>
      </c>
      <c r="C9" s="12" t="s">
        <v>275</v>
      </c>
      <c r="D9" s="12" t="s">
        <v>404</v>
      </c>
      <c r="E9" s="26">
        <v>2196</v>
      </c>
      <c r="F9" s="26"/>
      <c r="G9" s="26"/>
    </row>
    <row r="10" ht="18.75" customHeight="1" spans="1:7">
      <c r="A10" s="14"/>
      <c r="B10" s="12" t="s">
        <v>403</v>
      </c>
      <c r="C10" s="12" t="s">
        <v>279</v>
      </c>
      <c r="D10" s="12" t="s">
        <v>404</v>
      </c>
      <c r="E10" s="26">
        <v>9984</v>
      </c>
      <c r="F10" s="26"/>
      <c r="G10" s="26"/>
    </row>
    <row r="11" ht="18.75" customHeight="1" spans="1:7">
      <c r="A11" s="14"/>
      <c r="B11" s="12" t="s">
        <v>405</v>
      </c>
      <c r="C11" s="12" t="s">
        <v>294</v>
      </c>
      <c r="D11" s="12" t="s">
        <v>404</v>
      </c>
      <c r="E11" s="26">
        <v>55600</v>
      </c>
      <c r="F11" s="26"/>
      <c r="G11" s="26"/>
    </row>
    <row r="12" ht="18.75" customHeight="1" spans="1:7">
      <c r="A12" s="14"/>
      <c r="B12" s="12" t="s">
        <v>405</v>
      </c>
      <c r="C12" s="12" t="s">
        <v>296</v>
      </c>
      <c r="D12" s="12" t="s">
        <v>404</v>
      </c>
      <c r="E12" s="26">
        <v>1220000</v>
      </c>
      <c r="F12" s="26"/>
      <c r="G12" s="26"/>
    </row>
    <row r="13" ht="18.75" customHeight="1" spans="1:7">
      <c r="A13" s="15" t="s">
        <v>55</v>
      </c>
      <c r="B13" s="16" t="s">
        <v>406</v>
      </c>
      <c r="C13" s="16"/>
      <c r="D13" s="17"/>
      <c r="E13" s="26">
        <v>1287780</v>
      </c>
      <c r="F13" s="26"/>
      <c r="G13" s="26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C11" sqref="C1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"单位名称："&amp;"寻甸回族彝族自治县交通运输局"</f>
        <v>单位名称：寻甸回族彝族自治县交通运输局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3"/>
      <c r="O4" s="184" t="s">
        <v>45</v>
      </c>
      <c r="P4" s="184"/>
      <c r="Q4" s="184"/>
      <c r="R4" s="184"/>
      <c r="S4" s="193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0" t="s">
        <v>62</v>
      </c>
      <c r="J5" s="191"/>
      <c r="K5" s="191"/>
      <c r="L5" s="191"/>
      <c r="M5" s="191"/>
      <c r="N5" s="192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97"/>
      <c r="C6" s="115"/>
      <c r="D6" s="115"/>
      <c r="E6" s="115"/>
      <c r="F6" s="115"/>
      <c r="G6" s="115"/>
      <c r="H6" s="115"/>
      <c r="I6" s="68" t="s">
        <v>57</v>
      </c>
      <c r="J6" s="192" t="s">
        <v>64</v>
      </c>
      <c r="K6" s="192" t="s">
        <v>65</v>
      </c>
      <c r="L6" s="192" t="s">
        <v>66</v>
      </c>
      <c r="M6" s="192" t="s">
        <v>67</v>
      </c>
      <c r="N6" s="192" t="s">
        <v>68</v>
      </c>
      <c r="O6" s="194"/>
      <c r="P6" s="194"/>
      <c r="Q6" s="194"/>
      <c r="R6" s="194"/>
      <c r="S6" s="115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12" t="s">
        <v>69</v>
      </c>
      <c r="B8" s="12" t="s">
        <v>70</v>
      </c>
      <c r="C8" s="108">
        <v>7791930.21</v>
      </c>
      <c r="D8" s="76">
        <v>7791930.21</v>
      </c>
      <c r="E8" s="76">
        <v>7791930.21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8" customHeight="1" spans="1:19">
      <c r="A9" s="48" t="s">
        <v>55</v>
      </c>
      <c r="B9" s="189"/>
      <c r="C9" s="76">
        <v>7791930.21</v>
      </c>
      <c r="D9" s="76">
        <v>7791930.21</v>
      </c>
      <c r="E9" s="76">
        <v>7791930.21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GridLines="0" showZeros="0" tabSelected="1" workbookViewId="0">
      <selection activeCell="C11" sqref="C1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"单位名称："&amp;"寻甸回族彝族自治县交通运输局"</f>
        <v>单位名称：寻甸回族彝族自治县交通运输局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6"/>
      <c r="F4" s="177"/>
      <c r="G4" s="178" t="s">
        <v>59</v>
      </c>
      <c r="H4" s="178" t="s">
        <v>60</v>
      </c>
      <c r="I4" s="178" t="s">
        <v>74</v>
      </c>
      <c r="J4" s="169" t="s">
        <v>62</v>
      </c>
      <c r="K4" s="176"/>
      <c r="L4" s="176"/>
      <c r="M4" s="176"/>
      <c r="N4" s="180"/>
      <c r="O4" s="181"/>
    </row>
    <row r="5" ht="42" customHeight="1" spans="1:15">
      <c r="A5" s="170"/>
      <c r="B5" s="170"/>
      <c r="C5" s="171"/>
      <c r="D5" s="172" t="s">
        <v>57</v>
      </c>
      <c r="E5" s="172" t="s">
        <v>75</v>
      </c>
      <c r="F5" s="172" t="s">
        <v>76</v>
      </c>
      <c r="G5" s="171"/>
      <c r="H5" s="171"/>
      <c r="I5" s="179"/>
      <c r="J5" s="172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1" t="s">
        <v>95</v>
      </c>
      <c r="O6" s="58" t="s">
        <v>96</v>
      </c>
    </row>
    <row r="7" ht="21" customHeight="1" spans="1:15">
      <c r="A7" s="54" t="s">
        <v>97</v>
      </c>
      <c r="B7" s="54" t="s">
        <v>98</v>
      </c>
      <c r="C7" s="76">
        <v>3700</v>
      </c>
      <c r="D7" s="76">
        <v>3700</v>
      </c>
      <c r="E7" s="76">
        <v>3700</v>
      </c>
      <c r="F7" s="76"/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73" t="s">
        <v>99</v>
      </c>
      <c r="B8" s="173" t="s">
        <v>100</v>
      </c>
      <c r="C8" s="76">
        <v>3700</v>
      </c>
      <c r="D8" s="76">
        <v>3700</v>
      </c>
      <c r="E8" s="76">
        <v>3700</v>
      </c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74" t="s">
        <v>101</v>
      </c>
      <c r="B9" s="174" t="s">
        <v>102</v>
      </c>
      <c r="C9" s="76">
        <v>3700</v>
      </c>
      <c r="D9" s="76">
        <v>3700</v>
      </c>
      <c r="E9" s="76">
        <v>3700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54" t="s">
        <v>103</v>
      </c>
      <c r="B10" s="54" t="s">
        <v>104</v>
      </c>
      <c r="C10" s="76">
        <v>563849.1</v>
      </c>
      <c r="D10" s="76">
        <v>563849.1</v>
      </c>
      <c r="E10" s="76">
        <v>551669.1</v>
      </c>
      <c r="F10" s="76">
        <v>12180</v>
      </c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3" t="s">
        <v>105</v>
      </c>
      <c r="B11" s="173" t="s">
        <v>106</v>
      </c>
      <c r="C11" s="76">
        <v>551669.1</v>
      </c>
      <c r="D11" s="76">
        <v>551669.1</v>
      </c>
      <c r="E11" s="76">
        <v>551669.1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4" t="s">
        <v>107</v>
      </c>
      <c r="B12" s="174" t="s">
        <v>108</v>
      </c>
      <c r="C12" s="76">
        <v>540269.1</v>
      </c>
      <c r="D12" s="76">
        <v>540269.1</v>
      </c>
      <c r="E12" s="76">
        <v>540269.1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4" t="s">
        <v>109</v>
      </c>
      <c r="B13" s="174" t="s">
        <v>110</v>
      </c>
      <c r="C13" s="76">
        <v>11400</v>
      </c>
      <c r="D13" s="76">
        <v>11400</v>
      </c>
      <c r="E13" s="76">
        <v>11400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3" t="s">
        <v>111</v>
      </c>
      <c r="B14" s="173" t="s">
        <v>112</v>
      </c>
      <c r="C14" s="76">
        <v>12180</v>
      </c>
      <c r="D14" s="76">
        <v>12180</v>
      </c>
      <c r="E14" s="76"/>
      <c r="F14" s="76">
        <v>12180</v>
      </c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4" t="s">
        <v>113</v>
      </c>
      <c r="B15" s="174" t="s">
        <v>114</v>
      </c>
      <c r="C15" s="76">
        <v>12180</v>
      </c>
      <c r="D15" s="76">
        <v>12180</v>
      </c>
      <c r="E15" s="76"/>
      <c r="F15" s="76">
        <v>12180</v>
      </c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54" t="s">
        <v>115</v>
      </c>
      <c r="B16" s="54" t="s">
        <v>116</v>
      </c>
      <c r="C16" s="76">
        <v>465749.47</v>
      </c>
      <c r="D16" s="76">
        <v>465749.47</v>
      </c>
      <c r="E16" s="76">
        <v>465749.47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3" t="s">
        <v>117</v>
      </c>
      <c r="B17" s="173" t="s">
        <v>118</v>
      </c>
      <c r="C17" s="76">
        <v>465749.47</v>
      </c>
      <c r="D17" s="76">
        <v>465749.47</v>
      </c>
      <c r="E17" s="76">
        <v>465749.47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4" t="s">
        <v>119</v>
      </c>
      <c r="B18" s="174" t="s">
        <v>120</v>
      </c>
      <c r="C18" s="76">
        <v>171164.46</v>
      </c>
      <c r="D18" s="76">
        <v>171164.46</v>
      </c>
      <c r="E18" s="76">
        <v>171164.46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4" t="s">
        <v>121</v>
      </c>
      <c r="B19" s="174" t="s">
        <v>122</v>
      </c>
      <c r="C19" s="76">
        <v>125596.94</v>
      </c>
      <c r="D19" s="76">
        <v>125596.94</v>
      </c>
      <c r="E19" s="76">
        <v>125596.94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4" t="s">
        <v>123</v>
      </c>
      <c r="B20" s="174" t="s">
        <v>124</v>
      </c>
      <c r="C20" s="76">
        <v>149879.5</v>
      </c>
      <c r="D20" s="76">
        <v>149879.5</v>
      </c>
      <c r="E20" s="76">
        <v>149879.5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4" t="s">
        <v>125</v>
      </c>
      <c r="B21" s="174" t="s">
        <v>126</v>
      </c>
      <c r="C21" s="76">
        <v>19108.57</v>
      </c>
      <c r="D21" s="76">
        <v>19108.57</v>
      </c>
      <c r="E21" s="76">
        <v>19108.57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54" t="s">
        <v>127</v>
      </c>
      <c r="B22" s="54" t="s">
        <v>128</v>
      </c>
      <c r="C22" s="76">
        <v>6353429.8</v>
      </c>
      <c r="D22" s="76">
        <v>6353429.8</v>
      </c>
      <c r="E22" s="76">
        <v>5077829.8</v>
      </c>
      <c r="F22" s="76">
        <v>1275600</v>
      </c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3" t="s">
        <v>129</v>
      </c>
      <c r="B23" s="173" t="s">
        <v>130</v>
      </c>
      <c r="C23" s="76">
        <v>6353429.8</v>
      </c>
      <c r="D23" s="76">
        <v>6353429.8</v>
      </c>
      <c r="E23" s="76">
        <v>5077829.8</v>
      </c>
      <c r="F23" s="76">
        <v>1275600</v>
      </c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4" t="s">
        <v>131</v>
      </c>
      <c r="B24" s="174" t="s">
        <v>102</v>
      </c>
      <c r="C24" s="76">
        <v>6353429.8</v>
      </c>
      <c r="D24" s="76">
        <v>6353429.8</v>
      </c>
      <c r="E24" s="76">
        <v>5077829.8</v>
      </c>
      <c r="F24" s="76">
        <v>1275600</v>
      </c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54" t="s">
        <v>132</v>
      </c>
      <c r="B25" s="54" t="s">
        <v>133</v>
      </c>
      <c r="C25" s="76">
        <v>405201.84</v>
      </c>
      <c r="D25" s="76">
        <v>405201.84</v>
      </c>
      <c r="E25" s="76">
        <v>405201.84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73" t="s">
        <v>134</v>
      </c>
      <c r="B26" s="173" t="s">
        <v>135</v>
      </c>
      <c r="C26" s="76">
        <v>405201.84</v>
      </c>
      <c r="D26" s="76">
        <v>405201.84</v>
      </c>
      <c r="E26" s="76">
        <v>405201.84</v>
      </c>
      <c r="F26" s="76"/>
      <c r="G26" s="76"/>
      <c r="H26" s="76"/>
      <c r="I26" s="76"/>
      <c r="J26" s="76"/>
      <c r="K26" s="76"/>
      <c r="L26" s="76"/>
      <c r="M26" s="76"/>
      <c r="N26" s="76"/>
      <c r="O26" s="76"/>
    </row>
    <row r="27" ht="21" customHeight="1" spans="1:15">
      <c r="A27" s="174" t="s">
        <v>136</v>
      </c>
      <c r="B27" s="174" t="s">
        <v>137</v>
      </c>
      <c r="C27" s="76">
        <v>405201.84</v>
      </c>
      <c r="D27" s="76">
        <v>405201.84</v>
      </c>
      <c r="E27" s="76">
        <v>405201.84</v>
      </c>
      <c r="F27" s="76"/>
      <c r="G27" s="76"/>
      <c r="H27" s="76"/>
      <c r="I27" s="76"/>
      <c r="J27" s="76"/>
      <c r="K27" s="76"/>
      <c r="L27" s="76"/>
      <c r="M27" s="76"/>
      <c r="N27" s="76"/>
      <c r="O27" s="76"/>
    </row>
    <row r="28" ht="21" customHeight="1" spans="1:15">
      <c r="A28" s="175" t="s">
        <v>55</v>
      </c>
      <c r="B28" s="34"/>
      <c r="C28" s="76">
        <v>7791930.21</v>
      </c>
      <c r="D28" s="76">
        <v>7791930.21</v>
      </c>
      <c r="E28" s="76">
        <v>6504150.21</v>
      </c>
      <c r="F28" s="76">
        <v>1287780</v>
      </c>
      <c r="G28" s="76"/>
      <c r="H28" s="76"/>
      <c r="I28" s="76"/>
      <c r="J28" s="76"/>
      <c r="K28" s="76"/>
      <c r="L28" s="76"/>
      <c r="M28" s="76"/>
      <c r="N28" s="76"/>
      <c r="O28" s="76"/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C11" sqref="C1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138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"单位名称："&amp;"寻甸回族彝族自治县交通运输局"</f>
        <v>单位名称：寻甸回族彝族自治县交通运输局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139</v>
      </c>
      <c r="B6" s="76">
        <v>7791930.21</v>
      </c>
      <c r="C6" s="164" t="s">
        <v>140</v>
      </c>
      <c r="D6" s="108">
        <v>7791930.21</v>
      </c>
    </row>
    <row r="7" ht="16.5" customHeight="1" spans="1:4">
      <c r="A7" s="164" t="s">
        <v>141</v>
      </c>
      <c r="B7" s="76">
        <v>7791930.21</v>
      </c>
      <c r="C7" s="164" t="s">
        <v>142</v>
      </c>
      <c r="D7" s="108">
        <v>3700</v>
      </c>
    </row>
    <row r="8" ht="16.5" customHeight="1" spans="1:4">
      <c r="A8" s="164" t="s">
        <v>143</v>
      </c>
      <c r="B8" s="76"/>
      <c r="C8" s="164" t="s">
        <v>144</v>
      </c>
      <c r="D8" s="108"/>
    </row>
    <row r="9" ht="16.5" customHeight="1" spans="1:4">
      <c r="A9" s="164" t="s">
        <v>145</v>
      </c>
      <c r="B9" s="76"/>
      <c r="C9" s="164" t="s">
        <v>146</v>
      </c>
      <c r="D9" s="108"/>
    </row>
    <row r="10" ht="16.5" customHeight="1" spans="1:4">
      <c r="A10" s="164" t="s">
        <v>147</v>
      </c>
      <c r="B10" s="76"/>
      <c r="C10" s="164" t="s">
        <v>148</v>
      </c>
      <c r="D10" s="108"/>
    </row>
    <row r="11" ht="16.5" customHeight="1" spans="1:4">
      <c r="A11" s="164" t="s">
        <v>141</v>
      </c>
      <c r="B11" s="76"/>
      <c r="C11" s="164" t="s">
        <v>149</v>
      </c>
      <c r="D11" s="108"/>
    </row>
    <row r="12" ht="16.5" customHeight="1" spans="1:4">
      <c r="A12" s="144" t="s">
        <v>143</v>
      </c>
      <c r="B12" s="76"/>
      <c r="C12" s="65" t="s">
        <v>150</v>
      </c>
      <c r="D12" s="108"/>
    </row>
    <row r="13" ht="16.5" customHeight="1" spans="1:4">
      <c r="A13" s="144" t="s">
        <v>145</v>
      </c>
      <c r="B13" s="76"/>
      <c r="C13" s="65" t="s">
        <v>151</v>
      </c>
      <c r="D13" s="108"/>
    </row>
    <row r="14" ht="16.5" customHeight="1" spans="1:4">
      <c r="A14" s="165"/>
      <c r="B14" s="76"/>
      <c r="C14" s="65" t="s">
        <v>152</v>
      </c>
      <c r="D14" s="108">
        <v>563849.1</v>
      </c>
    </row>
    <row r="15" ht="16.5" customHeight="1" spans="1:4">
      <c r="A15" s="165"/>
      <c r="B15" s="76"/>
      <c r="C15" s="65" t="s">
        <v>153</v>
      </c>
      <c r="D15" s="108">
        <v>465749.47</v>
      </c>
    </row>
    <row r="16" ht="16.5" customHeight="1" spans="1:4">
      <c r="A16" s="165"/>
      <c r="B16" s="76"/>
      <c r="C16" s="65" t="s">
        <v>154</v>
      </c>
      <c r="D16" s="108"/>
    </row>
    <row r="17" ht="16.5" customHeight="1" spans="1:4">
      <c r="A17" s="165"/>
      <c r="B17" s="76"/>
      <c r="C17" s="65" t="s">
        <v>155</v>
      </c>
      <c r="D17" s="108"/>
    </row>
    <row r="18" ht="16.5" customHeight="1" spans="1:4">
      <c r="A18" s="165"/>
      <c r="B18" s="76"/>
      <c r="C18" s="65" t="s">
        <v>156</v>
      </c>
      <c r="D18" s="108"/>
    </row>
    <row r="19" ht="16.5" customHeight="1" spans="1:4">
      <c r="A19" s="165"/>
      <c r="B19" s="76"/>
      <c r="C19" s="65" t="s">
        <v>157</v>
      </c>
      <c r="D19" s="108">
        <v>6353429.8</v>
      </c>
    </row>
    <row r="20" ht="16.5" customHeight="1" spans="1:4">
      <c r="A20" s="165"/>
      <c r="B20" s="76"/>
      <c r="C20" s="65" t="s">
        <v>158</v>
      </c>
      <c r="D20" s="108"/>
    </row>
    <row r="21" ht="16.5" customHeight="1" spans="1:4">
      <c r="A21" s="165"/>
      <c r="B21" s="76"/>
      <c r="C21" s="65" t="s">
        <v>159</v>
      </c>
      <c r="D21" s="108"/>
    </row>
    <row r="22" ht="16.5" customHeight="1" spans="1:4">
      <c r="A22" s="165"/>
      <c r="B22" s="76"/>
      <c r="C22" s="65" t="s">
        <v>160</v>
      </c>
      <c r="D22" s="108"/>
    </row>
    <row r="23" ht="16.5" customHeight="1" spans="1:4">
      <c r="A23" s="165"/>
      <c r="B23" s="76"/>
      <c r="C23" s="65" t="s">
        <v>161</v>
      </c>
      <c r="D23" s="108"/>
    </row>
    <row r="24" ht="16.5" customHeight="1" spans="1:4">
      <c r="A24" s="165"/>
      <c r="B24" s="76"/>
      <c r="C24" s="65" t="s">
        <v>162</v>
      </c>
      <c r="D24" s="108"/>
    </row>
    <row r="25" ht="16.5" customHeight="1" spans="1:4">
      <c r="A25" s="165"/>
      <c r="B25" s="76"/>
      <c r="C25" s="65" t="s">
        <v>163</v>
      </c>
      <c r="D25" s="108">
        <v>405201.84</v>
      </c>
    </row>
    <row r="26" ht="16.5" customHeight="1" spans="1:4">
      <c r="A26" s="165"/>
      <c r="B26" s="76"/>
      <c r="C26" s="65" t="s">
        <v>164</v>
      </c>
      <c r="D26" s="108"/>
    </row>
    <row r="27" ht="16.5" customHeight="1" spans="1:4">
      <c r="A27" s="165"/>
      <c r="B27" s="76"/>
      <c r="C27" s="65" t="s">
        <v>165</v>
      </c>
      <c r="D27" s="108"/>
    </row>
    <row r="28" ht="16.5" customHeight="1" spans="1:4">
      <c r="A28" s="165"/>
      <c r="B28" s="76"/>
      <c r="C28" s="65" t="s">
        <v>166</v>
      </c>
      <c r="D28" s="108"/>
    </row>
    <row r="29" ht="16.5" customHeight="1" spans="1:4">
      <c r="A29" s="165"/>
      <c r="B29" s="76"/>
      <c r="C29" s="65" t="s">
        <v>167</v>
      </c>
      <c r="D29" s="108"/>
    </row>
    <row r="30" ht="16.5" customHeight="1" spans="1:4">
      <c r="A30" s="165"/>
      <c r="B30" s="76"/>
      <c r="C30" s="65" t="s">
        <v>168</v>
      </c>
      <c r="D30" s="108"/>
    </row>
    <row r="31" ht="16.5" customHeight="1" spans="1:4">
      <c r="A31" s="165"/>
      <c r="B31" s="76"/>
      <c r="C31" s="144" t="s">
        <v>169</v>
      </c>
      <c r="D31" s="108"/>
    </row>
    <row r="32" ht="16.5" customHeight="1" spans="1:4">
      <c r="A32" s="165"/>
      <c r="B32" s="76"/>
      <c r="C32" s="144" t="s">
        <v>170</v>
      </c>
      <c r="D32" s="108"/>
    </row>
    <row r="33" ht="16.5" customHeight="1" spans="1:4">
      <c r="A33" s="165"/>
      <c r="B33" s="76"/>
      <c r="C33" s="27" t="s">
        <v>171</v>
      </c>
      <c r="D33" s="108"/>
    </row>
    <row r="34" ht="15" customHeight="1" spans="1:4">
      <c r="A34" s="166" t="s">
        <v>50</v>
      </c>
      <c r="B34" s="167">
        <v>7791930.21</v>
      </c>
      <c r="C34" s="166" t="s">
        <v>51</v>
      </c>
      <c r="D34" s="167">
        <v>7791930.21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9"/>
  <sheetViews>
    <sheetView showZeros="0" tabSelected="1" workbookViewId="0">
      <selection activeCell="C11" sqref="C1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69"/>
      <c r="G1" s="140" t="s">
        <v>172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3" t="str">
        <f>"单位名称："&amp;"寻甸回族彝族自治县交通运输局"</f>
        <v>单位名称：寻甸回族彝族自治县交通运输局</v>
      </c>
      <c r="F3" s="121"/>
      <c r="G3" s="140" t="s">
        <v>1</v>
      </c>
    </row>
    <row r="4" ht="20.25" customHeight="1" spans="1:7">
      <c r="A4" s="156" t="s">
        <v>173</v>
      </c>
      <c r="B4" s="157"/>
      <c r="C4" s="125" t="s">
        <v>55</v>
      </c>
      <c r="D4" s="148" t="s">
        <v>75</v>
      </c>
      <c r="E4" s="22"/>
      <c r="F4" s="23"/>
      <c r="G4" s="137" t="s">
        <v>76</v>
      </c>
    </row>
    <row r="5" ht="20.25" customHeight="1" spans="1:7">
      <c r="A5" s="158" t="s">
        <v>72</v>
      </c>
      <c r="B5" s="158" t="s">
        <v>73</v>
      </c>
      <c r="C5" s="25"/>
      <c r="D5" s="130" t="s">
        <v>57</v>
      </c>
      <c r="E5" s="130" t="s">
        <v>174</v>
      </c>
      <c r="F5" s="130" t="s">
        <v>175</v>
      </c>
      <c r="G5" s="139"/>
    </row>
    <row r="6" ht="15" customHeight="1" spans="1:7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  <c r="G6" s="55" t="s">
        <v>88</v>
      </c>
    </row>
    <row r="7" ht="18" customHeight="1" spans="1:7">
      <c r="A7" s="27" t="s">
        <v>97</v>
      </c>
      <c r="B7" s="27" t="s">
        <v>98</v>
      </c>
      <c r="C7" s="76">
        <v>3700</v>
      </c>
      <c r="D7" s="76">
        <v>3700</v>
      </c>
      <c r="E7" s="76"/>
      <c r="F7" s="76">
        <v>3700</v>
      </c>
      <c r="G7" s="76"/>
    </row>
    <row r="8" ht="18" customHeight="1" spans="1:7">
      <c r="A8" s="134" t="s">
        <v>99</v>
      </c>
      <c r="B8" s="134" t="s">
        <v>100</v>
      </c>
      <c r="C8" s="76">
        <v>3700</v>
      </c>
      <c r="D8" s="76">
        <v>3700</v>
      </c>
      <c r="E8" s="76"/>
      <c r="F8" s="76">
        <v>3700</v>
      </c>
      <c r="G8" s="76"/>
    </row>
    <row r="9" ht="18" customHeight="1" spans="1:7">
      <c r="A9" s="159" t="s">
        <v>101</v>
      </c>
      <c r="B9" s="159" t="s">
        <v>102</v>
      </c>
      <c r="C9" s="76">
        <v>3700</v>
      </c>
      <c r="D9" s="76">
        <v>3700</v>
      </c>
      <c r="E9" s="76"/>
      <c r="F9" s="76">
        <v>3700</v>
      </c>
      <c r="G9" s="76"/>
    </row>
    <row r="10" ht="18" customHeight="1" spans="1:7">
      <c r="A10" s="27" t="s">
        <v>103</v>
      </c>
      <c r="B10" s="27" t="s">
        <v>104</v>
      </c>
      <c r="C10" s="76">
        <v>563849.1</v>
      </c>
      <c r="D10" s="76">
        <v>551669.1</v>
      </c>
      <c r="E10" s="76">
        <v>540269.1</v>
      </c>
      <c r="F10" s="76">
        <v>11400</v>
      </c>
      <c r="G10" s="76">
        <v>12180</v>
      </c>
    </row>
    <row r="11" ht="18" customHeight="1" spans="1:7">
      <c r="A11" s="134" t="s">
        <v>105</v>
      </c>
      <c r="B11" s="134" t="s">
        <v>106</v>
      </c>
      <c r="C11" s="76">
        <v>551669.1</v>
      </c>
      <c r="D11" s="76">
        <v>551669.1</v>
      </c>
      <c r="E11" s="76">
        <v>540269.1</v>
      </c>
      <c r="F11" s="76">
        <v>11400</v>
      </c>
      <c r="G11" s="76"/>
    </row>
    <row r="12" ht="18" customHeight="1" spans="1:7">
      <c r="A12" s="159" t="s">
        <v>107</v>
      </c>
      <c r="B12" s="159" t="s">
        <v>108</v>
      </c>
      <c r="C12" s="76">
        <v>540269.1</v>
      </c>
      <c r="D12" s="76">
        <v>540269.1</v>
      </c>
      <c r="E12" s="76">
        <v>540269.1</v>
      </c>
      <c r="F12" s="76"/>
      <c r="G12" s="76"/>
    </row>
    <row r="13" ht="18" customHeight="1" spans="1:7">
      <c r="A13" s="159" t="s">
        <v>109</v>
      </c>
      <c r="B13" s="159" t="s">
        <v>110</v>
      </c>
      <c r="C13" s="76">
        <v>11400</v>
      </c>
      <c r="D13" s="76">
        <v>11400</v>
      </c>
      <c r="E13" s="76"/>
      <c r="F13" s="76">
        <v>11400</v>
      </c>
      <c r="G13" s="76"/>
    </row>
    <row r="14" ht="18" customHeight="1" spans="1:7">
      <c r="A14" s="134" t="s">
        <v>111</v>
      </c>
      <c r="B14" s="134" t="s">
        <v>112</v>
      </c>
      <c r="C14" s="76">
        <v>12180</v>
      </c>
      <c r="D14" s="76"/>
      <c r="E14" s="76"/>
      <c r="F14" s="76"/>
      <c r="G14" s="76">
        <v>12180</v>
      </c>
    </row>
    <row r="15" ht="18" customHeight="1" spans="1:7">
      <c r="A15" s="159" t="s">
        <v>113</v>
      </c>
      <c r="B15" s="159" t="s">
        <v>114</v>
      </c>
      <c r="C15" s="76">
        <v>12180</v>
      </c>
      <c r="D15" s="76"/>
      <c r="E15" s="76"/>
      <c r="F15" s="76"/>
      <c r="G15" s="76">
        <v>12180</v>
      </c>
    </row>
    <row r="16" ht="18" customHeight="1" spans="1:7">
      <c r="A16" s="27" t="s">
        <v>115</v>
      </c>
      <c r="B16" s="27" t="s">
        <v>116</v>
      </c>
      <c r="C16" s="76">
        <v>465749.47</v>
      </c>
      <c r="D16" s="76">
        <v>465749.47</v>
      </c>
      <c r="E16" s="76">
        <v>465749.47</v>
      </c>
      <c r="F16" s="76"/>
      <c r="G16" s="76"/>
    </row>
    <row r="17" ht="18" customHeight="1" spans="1:7">
      <c r="A17" s="134" t="s">
        <v>117</v>
      </c>
      <c r="B17" s="134" t="s">
        <v>118</v>
      </c>
      <c r="C17" s="76">
        <v>465749.47</v>
      </c>
      <c r="D17" s="76">
        <v>465749.47</v>
      </c>
      <c r="E17" s="76">
        <v>465749.47</v>
      </c>
      <c r="F17" s="76"/>
      <c r="G17" s="76"/>
    </row>
    <row r="18" ht="18" customHeight="1" spans="1:7">
      <c r="A18" s="159" t="s">
        <v>119</v>
      </c>
      <c r="B18" s="159" t="s">
        <v>120</v>
      </c>
      <c r="C18" s="76">
        <v>171164.46</v>
      </c>
      <c r="D18" s="76">
        <v>171164.46</v>
      </c>
      <c r="E18" s="76">
        <v>171164.46</v>
      </c>
      <c r="F18" s="76"/>
      <c r="G18" s="76"/>
    </row>
    <row r="19" ht="18" customHeight="1" spans="1:7">
      <c r="A19" s="159" t="s">
        <v>121</v>
      </c>
      <c r="B19" s="159" t="s">
        <v>122</v>
      </c>
      <c r="C19" s="76">
        <v>125596.94</v>
      </c>
      <c r="D19" s="76">
        <v>125596.94</v>
      </c>
      <c r="E19" s="76">
        <v>125596.94</v>
      </c>
      <c r="F19" s="76"/>
      <c r="G19" s="76"/>
    </row>
    <row r="20" ht="18" customHeight="1" spans="1:7">
      <c r="A20" s="159" t="s">
        <v>123</v>
      </c>
      <c r="B20" s="159" t="s">
        <v>124</v>
      </c>
      <c r="C20" s="76">
        <v>149879.5</v>
      </c>
      <c r="D20" s="76">
        <v>149879.5</v>
      </c>
      <c r="E20" s="76">
        <v>149879.5</v>
      </c>
      <c r="F20" s="76"/>
      <c r="G20" s="76"/>
    </row>
    <row r="21" ht="18" customHeight="1" spans="1:7">
      <c r="A21" s="159" t="s">
        <v>125</v>
      </c>
      <c r="B21" s="159" t="s">
        <v>126</v>
      </c>
      <c r="C21" s="76">
        <v>19108.57</v>
      </c>
      <c r="D21" s="76">
        <v>19108.57</v>
      </c>
      <c r="E21" s="76">
        <v>19108.57</v>
      </c>
      <c r="F21" s="76"/>
      <c r="G21" s="76"/>
    </row>
    <row r="22" ht="18" customHeight="1" spans="1:7">
      <c r="A22" s="27" t="s">
        <v>127</v>
      </c>
      <c r="B22" s="27" t="s">
        <v>128</v>
      </c>
      <c r="C22" s="76">
        <v>6353429.8</v>
      </c>
      <c r="D22" s="76">
        <v>5077829.8</v>
      </c>
      <c r="E22" s="76">
        <v>4786749.8</v>
      </c>
      <c r="F22" s="76">
        <v>291080</v>
      </c>
      <c r="G22" s="76">
        <v>1275600</v>
      </c>
    </row>
    <row r="23" ht="18" customHeight="1" spans="1:7">
      <c r="A23" s="134" t="s">
        <v>129</v>
      </c>
      <c r="B23" s="134" t="s">
        <v>130</v>
      </c>
      <c r="C23" s="76">
        <v>6353429.8</v>
      </c>
      <c r="D23" s="76">
        <v>5077829.8</v>
      </c>
      <c r="E23" s="76">
        <v>4786749.8</v>
      </c>
      <c r="F23" s="76">
        <v>291080</v>
      </c>
      <c r="G23" s="76">
        <v>1275600</v>
      </c>
    </row>
    <row r="24" ht="18" customHeight="1" spans="1:7">
      <c r="A24" s="159" t="s">
        <v>131</v>
      </c>
      <c r="B24" s="159" t="s">
        <v>102</v>
      </c>
      <c r="C24" s="76">
        <v>6353429.8</v>
      </c>
      <c r="D24" s="76">
        <v>5077829.8</v>
      </c>
      <c r="E24" s="76">
        <v>4786749.8</v>
      </c>
      <c r="F24" s="76">
        <v>291080</v>
      </c>
      <c r="G24" s="76">
        <v>1275600</v>
      </c>
    </row>
    <row r="25" ht="18" customHeight="1" spans="1:7">
      <c r="A25" s="159" t="s">
        <v>176</v>
      </c>
      <c r="B25" s="159" t="s">
        <v>177</v>
      </c>
      <c r="C25" s="76"/>
      <c r="D25" s="76"/>
      <c r="E25" s="76"/>
      <c r="F25" s="76"/>
      <c r="G25" s="76"/>
    </row>
    <row r="26" ht="18" customHeight="1" spans="1:7">
      <c r="A26" s="27" t="s">
        <v>132</v>
      </c>
      <c r="B26" s="27" t="s">
        <v>133</v>
      </c>
      <c r="C26" s="76">
        <v>405201.84</v>
      </c>
      <c r="D26" s="76">
        <v>405201.84</v>
      </c>
      <c r="E26" s="76">
        <v>405201.84</v>
      </c>
      <c r="F26" s="76"/>
      <c r="G26" s="76"/>
    </row>
    <row r="27" ht="18" customHeight="1" spans="1:7">
      <c r="A27" s="134" t="s">
        <v>134</v>
      </c>
      <c r="B27" s="134" t="s">
        <v>135</v>
      </c>
      <c r="C27" s="76">
        <v>405201.84</v>
      </c>
      <c r="D27" s="76">
        <v>405201.84</v>
      </c>
      <c r="E27" s="76">
        <v>405201.84</v>
      </c>
      <c r="F27" s="76"/>
      <c r="G27" s="76"/>
    </row>
    <row r="28" ht="18" customHeight="1" spans="1:7">
      <c r="A28" s="159" t="s">
        <v>136</v>
      </c>
      <c r="B28" s="159" t="s">
        <v>137</v>
      </c>
      <c r="C28" s="76">
        <v>405201.84</v>
      </c>
      <c r="D28" s="76">
        <v>405201.84</v>
      </c>
      <c r="E28" s="76">
        <v>405201.84</v>
      </c>
      <c r="F28" s="76"/>
      <c r="G28" s="76"/>
    </row>
    <row r="29" ht="18" customHeight="1" spans="1:7">
      <c r="A29" s="75" t="s">
        <v>178</v>
      </c>
      <c r="B29" s="160" t="s">
        <v>178</v>
      </c>
      <c r="C29" s="76">
        <v>7791930.21</v>
      </c>
      <c r="D29" s="76">
        <v>6504150.21</v>
      </c>
      <c r="E29" s="76">
        <v>6197970.21</v>
      </c>
      <c r="F29" s="76">
        <v>306180</v>
      </c>
      <c r="G29" s="76">
        <v>1287780</v>
      </c>
    </row>
  </sheetData>
  <mergeCells count="6">
    <mergeCell ref="A2:G2"/>
    <mergeCell ref="A4:B4"/>
    <mergeCell ref="D4:F4"/>
    <mergeCell ref="A29:B29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C11" sqref="C1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5" t="s">
        <v>179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"单位名称："&amp;"寻甸回族彝族自治县交通运输局"</f>
        <v>单位名称：寻甸回族彝族自治县交通运输局</v>
      </c>
      <c r="B3" s="153"/>
      <c r="D3" s="42"/>
      <c r="E3" s="41"/>
      <c r="F3" s="62" t="s">
        <v>1</v>
      </c>
    </row>
    <row r="4" ht="27" customHeight="1" spans="1:6">
      <c r="A4" s="46" t="s">
        <v>180</v>
      </c>
      <c r="B4" s="46" t="s">
        <v>181</v>
      </c>
      <c r="C4" s="48" t="s">
        <v>182</v>
      </c>
      <c r="D4" s="46"/>
      <c r="E4" s="47"/>
      <c r="F4" s="46" t="s">
        <v>183</v>
      </c>
    </row>
    <row r="5" ht="28.5" customHeight="1" spans="1:6">
      <c r="A5" s="154"/>
      <c r="B5" s="50"/>
      <c r="C5" s="47" t="s">
        <v>57</v>
      </c>
      <c r="D5" s="47" t="s">
        <v>184</v>
      </c>
      <c r="E5" s="47" t="s">
        <v>185</v>
      </c>
      <c r="F5" s="49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76">
        <v>21000</v>
      </c>
      <c r="B7" s="76"/>
      <c r="C7" s="76">
        <v>20000</v>
      </c>
      <c r="D7" s="76"/>
      <c r="E7" s="76">
        <v>20000</v>
      </c>
      <c r="F7" s="76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8"/>
  <sheetViews>
    <sheetView showZeros="0" tabSelected="1" topLeftCell="F1" workbookViewId="0">
      <selection activeCell="C11" sqref="C1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6"/>
      <c r="F1" s="146"/>
      <c r="G1" s="146"/>
      <c r="H1" s="146"/>
      <c r="I1" s="81"/>
      <c r="J1" s="81"/>
      <c r="K1" s="81"/>
      <c r="L1" s="81"/>
      <c r="M1" s="81"/>
      <c r="N1" s="81"/>
      <c r="R1" s="81"/>
      <c r="V1" s="141"/>
      <c r="X1" s="18" t="s">
        <v>186</v>
      </c>
    </row>
    <row r="2" ht="45.75" customHeight="1" spans="1:24">
      <c r="A2" s="66" t="str">
        <f>"2026"&amp;"年部门基本支出预算表"</f>
        <v>2026年部门基本支出预算表</v>
      </c>
      <c r="B2" s="2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  <c r="P2" s="2"/>
      <c r="Q2" s="2"/>
      <c r="R2" s="66"/>
      <c r="S2" s="66"/>
      <c r="T2" s="66"/>
      <c r="U2" s="66"/>
      <c r="V2" s="66"/>
      <c r="W2" s="66"/>
      <c r="X2" s="66"/>
    </row>
    <row r="3" ht="18.75" customHeight="1" spans="1:24">
      <c r="A3" s="3" t="str">
        <f>"单位名称："&amp;"寻甸回族彝族自治县交通运输局"</f>
        <v>单位名称：寻甸回族彝族自治县交通运输局</v>
      </c>
      <c r="B3" s="4"/>
      <c r="C3" s="142"/>
      <c r="D3" s="142"/>
      <c r="E3" s="142"/>
      <c r="F3" s="142"/>
      <c r="G3" s="142"/>
      <c r="H3" s="142"/>
      <c r="I3" s="82"/>
      <c r="J3" s="82"/>
      <c r="K3" s="82"/>
      <c r="L3" s="82"/>
      <c r="M3" s="82"/>
      <c r="N3" s="82"/>
      <c r="O3" s="19"/>
      <c r="P3" s="19"/>
      <c r="Q3" s="19"/>
      <c r="R3" s="82"/>
      <c r="V3" s="141"/>
      <c r="X3" s="18" t="s">
        <v>1</v>
      </c>
    </row>
    <row r="4" ht="18" customHeight="1" spans="1:24">
      <c r="A4" s="5" t="s">
        <v>187</v>
      </c>
      <c r="B4" s="5" t="s">
        <v>188</v>
      </c>
      <c r="C4" s="5" t="s">
        <v>189</v>
      </c>
      <c r="D4" s="5" t="s">
        <v>190</v>
      </c>
      <c r="E4" s="5" t="s">
        <v>191</v>
      </c>
      <c r="F4" s="5" t="s">
        <v>192</v>
      </c>
      <c r="G4" s="5" t="s">
        <v>193</v>
      </c>
      <c r="H4" s="5" t="s">
        <v>194</v>
      </c>
      <c r="I4" s="148" t="s">
        <v>195</v>
      </c>
      <c r="J4" s="78" t="s">
        <v>195</v>
      </c>
      <c r="K4" s="78"/>
      <c r="L4" s="78"/>
      <c r="M4" s="78"/>
      <c r="N4" s="78"/>
      <c r="O4" s="22"/>
      <c r="P4" s="22"/>
      <c r="Q4" s="22"/>
      <c r="R4" s="100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7"/>
      <c r="B5" s="32"/>
      <c r="C5" s="127"/>
      <c r="D5" s="7"/>
      <c r="E5" s="7"/>
      <c r="F5" s="7"/>
      <c r="G5" s="7"/>
      <c r="H5" s="7"/>
      <c r="I5" s="125" t="s">
        <v>196</v>
      </c>
      <c r="J5" s="148" t="s">
        <v>58</v>
      </c>
      <c r="K5" s="78"/>
      <c r="L5" s="78"/>
      <c r="M5" s="78"/>
      <c r="N5" s="79"/>
      <c r="O5" s="21" t="s">
        <v>197</v>
      </c>
      <c r="P5" s="22"/>
      <c r="Q5" s="23"/>
      <c r="R5" s="5" t="s">
        <v>61</v>
      </c>
      <c r="S5" s="148" t="s">
        <v>62</v>
      </c>
      <c r="T5" s="100" t="s">
        <v>64</v>
      </c>
      <c r="U5" s="78" t="s">
        <v>62</v>
      </c>
      <c r="V5" s="100" t="s">
        <v>66</v>
      </c>
      <c r="W5" s="100" t="s">
        <v>67</v>
      </c>
      <c r="X5" s="151" t="s">
        <v>68</v>
      </c>
    </row>
    <row r="6" ht="19.5" customHeight="1" spans="1:24">
      <c r="A6" s="32"/>
      <c r="B6" s="32"/>
      <c r="C6" s="32"/>
      <c r="D6" s="32"/>
      <c r="E6" s="32"/>
      <c r="F6" s="32"/>
      <c r="G6" s="32"/>
      <c r="H6" s="32"/>
      <c r="I6" s="32"/>
      <c r="J6" s="149" t="s">
        <v>198</v>
      </c>
      <c r="K6" s="5" t="s">
        <v>199</v>
      </c>
      <c r="L6" s="5" t="s">
        <v>200</v>
      </c>
      <c r="M6" s="5" t="s">
        <v>201</v>
      </c>
      <c r="N6" s="5" t="s">
        <v>202</v>
      </c>
      <c r="O6" s="5" t="s">
        <v>58</v>
      </c>
      <c r="P6" s="5" t="s">
        <v>59</v>
      </c>
      <c r="Q6" s="5" t="s">
        <v>60</v>
      </c>
      <c r="R6" s="32"/>
      <c r="S6" s="5" t="s">
        <v>57</v>
      </c>
      <c r="T6" s="5" t="s">
        <v>64</v>
      </c>
      <c r="U6" s="5" t="s">
        <v>203</v>
      </c>
      <c r="V6" s="5" t="s">
        <v>66</v>
      </c>
      <c r="W6" s="5" t="s">
        <v>67</v>
      </c>
      <c r="X6" s="5" t="s">
        <v>68</v>
      </c>
    </row>
    <row r="7" ht="37.5" customHeight="1" spans="1:24">
      <c r="A7" s="143"/>
      <c r="B7" s="25"/>
      <c r="C7" s="143"/>
      <c r="D7" s="143"/>
      <c r="E7" s="143"/>
      <c r="F7" s="143"/>
      <c r="G7" s="143"/>
      <c r="H7" s="143"/>
      <c r="I7" s="143"/>
      <c r="J7" s="150" t="s">
        <v>57</v>
      </c>
      <c r="K7" s="9" t="s">
        <v>204</v>
      </c>
      <c r="L7" s="9" t="s">
        <v>200</v>
      </c>
      <c r="M7" s="9" t="s">
        <v>201</v>
      </c>
      <c r="N7" s="9" t="s">
        <v>202</v>
      </c>
      <c r="O7" s="9" t="s">
        <v>200</v>
      </c>
      <c r="P7" s="9" t="s">
        <v>201</v>
      </c>
      <c r="Q7" s="9" t="s">
        <v>202</v>
      </c>
      <c r="R7" s="9" t="s">
        <v>61</v>
      </c>
      <c r="S7" s="9" t="s">
        <v>57</v>
      </c>
      <c r="T7" s="9" t="s">
        <v>64</v>
      </c>
      <c r="U7" s="9" t="s">
        <v>203</v>
      </c>
      <c r="V7" s="9" t="s">
        <v>66</v>
      </c>
      <c r="W7" s="9" t="s">
        <v>67</v>
      </c>
      <c r="X7" s="9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4" t="s">
        <v>70</v>
      </c>
      <c r="B9" s="144" t="s">
        <v>70</v>
      </c>
      <c r="C9" s="144" t="s">
        <v>205</v>
      </c>
      <c r="D9" s="144" t="s">
        <v>137</v>
      </c>
      <c r="E9" s="144" t="s">
        <v>136</v>
      </c>
      <c r="F9" s="144" t="s">
        <v>137</v>
      </c>
      <c r="G9" s="144" t="s">
        <v>206</v>
      </c>
      <c r="H9" s="144" t="s">
        <v>137</v>
      </c>
      <c r="I9" s="76">
        <v>238676.88</v>
      </c>
      <c r="J9" s="76">
        <v>238676.88</v>
      </c>
      <c r="K9" s="76"/>
      <c r="L9" s="76"/>
      <c r="M9" s="108">
        <v>238676.88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4" t="s">
        <v>70</v>
      </c>
      <c r="B10" s="144" t="s">
        <v>70</v>
      </c>
      <c r="C10" s="144" t="s">
        <v>205</v>
      </c>
      <c r="D10" s="144" t="s">
        <v>137</v>
      </c>
      <c r="E10" s="144" t="s">
        <v>136</v>
      </c>
      <c r="F10" s="144" t="s">
        <v>137</v>
      </c>
      <c r="G10" s="144" t="s">
        <v>206</v>
      </c>
      <c r="H10" s="144" t="s">
        <v>137</v>
      </c>
      <c r="I10" s="76">
        <v>166524.96</v>
      </c>
      <c r="J10" s="76">
        <v>166524.96</v>
      </c>
      <c r="K10" s="14"/>
      <c r="L10" s="14"/>
      <c r="M10" s="108">
        <v>166524.96</v>
      </c>
      <c r="N10" s="14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4" t="s">
        <v>70</v>
      </c>
      <c r="B11" s="144" t="s">
        <v>70</v>
      </c>
      <c r="C11" s="144" t="s">
        <v>207</v>
      </c>
      <c r="D11" s="144" t="s">
        <v>208</v>
      </c>
      <c r="E11" s="144" t="s">
        <v>131</v>
      </c>
      <c r="F11" s="144" t="s">
        <v>102</v>
      </c>
      <c r="G11" s="144" t="s">
        <v>209</v>
      </c>
      <c r="H11" s="144" t="s">
        <v>210</v>
      </c>
      <c r="I11" s="76">
        <v>20000</v>
      </c>
      <c r="J11" s="76">
        <v>20000</v>
      </c>
      <c r="K11" s="14"/>
      <c r="L11" s="14"/>
      <c r="M11" s="108">
        <v>20000</v>
      </c>
      <c r="N11" s="14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4" t="s">
        <v>70</v>
      </c>
      <c r="B12" s="144" t="s">
        <v>70</v>
      </c>
      <c r="C12" s="144" t="s">
        <v>211</v>
      </c>
      <c r="D12" s="144" t="s">
        <v>212</v>
      </c>
      <c r="E12" s="144" t="s">
        <v>131</v>
      </c>
      <c r="F12" s="144" t="s">
        <v>102</v>
      </c>
      <c r="G12" s="144" t="s">
        <v>213</v>
      </c>
      <c r="H12" s="144" t="s">
        <v>214</v>
      </c>
      <c r="I12" s="76">
        <v>145800</v>
      </c>
      <c r="J12" s="76">
        <v>145800</v>
      </c>
      <c r="K12" s="14"/>
      <c r="L12" s="14"/>
      <c r="M12" s="108">
        <v>145800</v>
      </c>
      <c r="N12" s="14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4" t="s">
        <v>70</v>
      </c>
      <c r="B13" s="144" t="s">
        <v>70</v>
      </c>
      <c r="C13" s="144" t="s">
        <v>215</v>
      </c>
      <c r="D13" s="144" t="s">
        <v>216</v>
      </c>
      <c r="E13" s="144" t="s">
        <v>131</v>
      </c>
      <c r="F13" s="144" t="s">
        <v>102</v>
      </c>
      <c r="G13" s="144" t="s">
        <v>217</v>
      </c>
      <c r="H13" s="144" t="s">
        <v>216</v>
      </c>
      <c r="I13" s="76">
        <v>30160</v>
      </c>
      <c r="J13" s="76">
        <v>30160</v>
      </c>
      <c r="K13" s="14"/>
      <c r="L13" s="14"/>
      <c r="M13" s="108">
        <v>30160</v>
      </c>
      <c r="N13" s="14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4" t="s">
        <v>70</v>
      </c>
      <c r="B14" s="144" t="s">
        <v>70</v>
      </c>
      <c r="C14" s="144" t="s">
        <v>215</v>
      </c>
      <c r="D14" s="144" t="s">
        <v>216</v>
      </c>
      <c r="E14" s="144" t="s">
        <v>131</v>
      </c>
      <c r="F14" s="144" t="s">
        <v>102</v>
      </c>
      <c r="G14" s="144" t="s">
        <v>217</v>
      </c>
      <c r="H14" s="144" t="s">
        <v>216</v>
      </c>
      <c r="I14" s="76">
        <v>37120</v>
      </c>
      <c r="J14" s="76">
        <v>37120</v>
      </c>
      <c r="K14" s="14"/>
      <c r="L14" s="14"/>
      <c r="M14" s="108">
        <v>37120</v>
      </c>
      <c r="N14" s="14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4" t="s">
        <v>70</v>
      </c>
      <c r="B15" s="144" t="s">
        <v>70</v>
      </c>
      <c r="C15" s="144" t="s">
        <v>218</v>
      </c>
      <c r="D15" s="144" t="s">
        <v>219</v>
      </c>
      <c r="E15" s="144" t="s">
        <v>131</v>
      </c>
      <c r="F15" s="144" t="s">
        <v>102</v>
      </c>
      <c r="G15" s="144" t="s">
        <v>220</v>
      </c>
      <c r="H15" s="144" t="s">
        <v>221</v>
      </c>
      <c r="I15" s="76">
        <v>769800</v>
      </c>
      <c r="J15" s="76">
        <v>769800</v>
      </c>
      <c r="K15" s="14"/>
      <c r="L15" s="14"/>
      <c r="M15" s="108">
        <v>769800</v>
      </c>
      <c r="N15" s="14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4" t="s">
        <v>70</v>
      </c>
      <c r="B16" s="144" t="s">
        <v>70</v>
      </c>
      <c r="C16" s="144" t="s">
        <v>218</v>
      </c>
      <c r="D16" s="144" t="s">
        <v>219</v>
      </c>
      <c r="E16" s="144" t="s">
        <v>131</v>
      </c>
      <c r="F16" s="144" t="s">
        <v>102</v>
      </c>
      <c r="G16" s="144" t="s">
        <v>222</v>
      </c>
      <c r="H16" s="144" t="s">
        <v>223</v>
      </c>
      <c r="I16" s="76">
        <v>1082484</v>
      </c>
      <c r="J16" s="76">
        <v>1082484</v>
      </c>
      <c r="K16" s="14"/>
      <c r="L16" s="14"/>
      <c r="M16" s="108">
        <v>1082484</v>
      </c>
      <c r="N16" s="14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4" t="s">
        <v>70</v>
      </c>
      <c r="B17" s="144" t="s">
        <v>70</v>
      </c>
      <c r="C17" s="144" t="s">
        <v>218</v>
      </c>
      <c r="D17" s="144" t="s">
        <v>219</v>
      </c>
      <c r="E17" s="144" t="s">
        <v>131</v>
      </c>
      <c r="F17" s="144" t="s">
        <v>102</v>
      </c>
      <c r="G17" s="144" t="s">
        <v>224</v>
      </c>
      <c r="H17" s="144" t="s">
        <v>225</v>
      </c>
      <c r="I17" s="76">
        <v>67350</v>
      </c>
      <c r="J17" s="76">
        <v>67350</v>
      </c>
      <c r="K17" s="14"/>
      <c r="L17" s="14"/>
      <c r="M17" s="108">
        <v>67350</v>
      </c>
      <c r="N17" s="14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4" t="s">
        <v>70</v>
      </c>
      <c r="B18" s="144" t="s">
        <v>70</v>
      </c>
      <c r="C18" s="144" t="s">
        <v>226</v>
      </c>
      <c r="D18" s="144" t="s">
        <v>227</v>
      </c>
      <c r="E18" s="144" t="s">
        <v>131</v>
      </c>
      <c r="F18" s="144" t="s">
        <v>102</v>
      </c>
      <c r="G18" s="144" t="s">
        <v>220</v>
      </c>
      <c r="H18" s="144" t="s">
        <v>221</v>
      </c>
      <c r="I18" s="76">
        <v>563520</v>
      </c>
      <c r="J18" s="76">
        <v>563520</v>
      </c>
      <c r="K18" s="14"/>
      <c r="L18" s="14"/>
      <c r="M18" s="108">
        <v>563520</v>
      </c>
      <c r="N18" s="14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4" t="s">
        <v>70</v>
      </c>
      <c r="B19" s="144" t="s">
        <v>70</v>
      </c>
      <c r="C19" s="144" t="s">
        <v>226</v>
      </c>
      <c r="D19" s="144" t="s">
        <v>227</v>
      </c>
      <c r="E19" s="144" t="s">
        <v>131</v>
      </c>
      <c r="F19" s="144" t="s">
        <v>102</v>
      </c>
      <c r="G19" s="144" t="s">
        <v>222</v>
      </c>
      <c r="H19" s="144" t="s">
        <v>223</v>
      </c>
      <c r="I19" s="76">
        <v>62556</v>
      </c>
      <c r="J19" s="76">
        <v>62556</v>
      </c>
      <c r="K19" s="14"/>
      <c r="L19" s="14"/>
      <c r="M19" s="108">
        <v>62556</v>
      </c>
      <c r="N19" s="14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4" t="s">
        <v>70</v>
      </c>
      <c r="B20" s="144" t="s">
        <v>70</v>
      </c>
      <c r="C20" s="144" t="s">
        <v>226</v>
      </c>
      <c r="D20" s="144" t="s">
        <v>227</v>
      </c>
      <c r="E20" s="144" t="s">
        <v>131</v>
      </c>
      <c r="F20" s="144" t="s">
        <v>102</v>
      </c>
      <c r="G20" s="144" t="s">
        <v>228</v>
      </c>
      <c r="H20" s="144" t="s">
        <v>229</v>
      </c>
      <c r="I20" s="76">
        <v>362940</v>
      </c>
      <c r="J20" s="76">
        <v>362940</v>
      </c>
      <c r="K20" s="14"/>
      <c r="L20" s="14"/>
      <c r="M20" s="108">
        <v>362940</v>
      </c>
      <c r="N20" s="14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4" t="s">
        <v>70</v>
      </c>
      <c r="B21" s="144" t="s">
        <v>70</v>
      </c>
      <c r="C21" s="144" t="s">
        <v>226</v>
      </c>
      <c r="D21" s="144" t="s">
        <v>227</v>
      </c>
      <c r="E21" s="144" t="s">
        <v>131</v>
      </c>
      <c r="F21" s="144" t="s">
        <v>102</v>
      </c>
      <c r="G21" s="144" t="s">
        <v>228</v>
      </c>
      <c r="H21" s="144" t="s">
        <v>229</v>
      </c>
      <c r="I21" s="76">
        <v>232680</v>
      </c>
      <c r="J21" s="76">
        <v>232680</v>
      </c>
      <c r="K21" s="14"/>
      <c r="L21" s="14"/>
      <c r="M21" s="108">
        <v>232680</v>
      </c>
      <c r="N21" s="14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4" t="s">
        <v>70</v>
      </c>
      <c r="B22" s="144" t="s">
        <v>70</v>
      </c>
      <c r="C22" s="144" t="s">
        <v>226</v>
      </c>
      <c r="D22" s="144" t="s">
        <v>227</v>
      </c>
      <c r="E22" s="144" t="s">
        <v>131</v>
      </c>
      <c r="F22" s="144" t="s">
        <v>102</v>
      </c>
      <c r="G22" s="144" t="s">
        <v>228</v>
      </c>
      <c r="H22" s="144" t="s">
        <v>229</v>
      </c>
      <c r="I22" s="76">
        <v>49560</v>
      </c>
      <c r="J22" s="76">
        <v>49560</v>
      </c>
      <c r="K22" s="14"/>
      <c r="L22" s="14"/>
      <c r="M22" s="108">
        <v>49560</v>
      </c>
      <c r="N22" s="14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4" t="s">
        <v>70</v>
      </c>
      <c r="B23" s="144" t="s">
        <v>70</v>
      </c>
      <c r="C23" s="144" t="s">
        <v>230</v>
      </c>
      <c r="D23" s="144" t="s">
        <v>231</v>
      </c>
      <c r="E23" s="144" t="s">
        <v>107</v>
      </c>
      <c r="F23" s="144" t="s">
        <v>108</v>
      </c>
      <c r="G23" s="144" t="s">
        <v>232</v>
      </c>
      <c r="H23" s="144" t="s">
        <v>233</v>
      </c>
      <c r="I23" s="76">
        <v>222033.27</v>
      </c>
      <c r="J23" s="76">
        <v>222033.27</v>
      </c>
      <c r="K23" s="14"/>
      <c r="L23" s="14"/>
      <c r="M23" s="108">
        <v>222033.27</v>
      </c>
      <c r="N23" s="14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4" t="s">
        <v>70</v>
      </c>
      <c r="B24" s="144" t="s">
        <v>70</v>
      </c>
      <c r="C24" s="144" t="s">
        <v>230</v>
      </c>
      <c r="D24" s="144" t="s">
        <v>231</v>
      </c>
      <c r="E24" s="144" t="s">
        <v>107</v>
      </c>
      <c r="F24" s="144" t="s">
        <v>108</v>
      </c>
      <c r="G24" s="144" t="s">
        <v>232</v>
      </c>
      <c r="H24" s="144" t="s">
        <v>233</v>
      </c>
      <c r="I24" s="76">
        <v>318235.83</v>
      </c>
      <c r="J24" s="76">
        <v>318235.83</v>
      </c>
      <c r="K24" s="14"/>
      <c r="L24" s="14"/>
      <c r="M24" s="108">
        <v>318235.83</v>
      </c>
      <c r="N24" s="14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4" t="s">
        <v>70</v>
      </c>
      <c r="B25" s="144" t="s">
        <v>70</v>
      </c>
      <c r="C25" s="144" t="s">
        <v>230</v>
      </c>
      <c r="D25" s="144" t="s">
        <v>231</v>
      </c>
      <c r="E25" s="144" t="s">
        <v>119</v>
      </c>
      <c r="F25" s="144" t="s">
        <v>120</v>
      </c>
      <c r="G25" s="144" t="s">
        <v>234</v>
      </c>
      <c r="H25" s="144" t="s">
        <v>235</v>
      </c>
      <c r="I25" s="76">
        <v>171164.46</v>
      </c>
      <c r="J25" s="76">
        <v>171164.46</v>
      </c>
      <c r="K25" s="14"/>
      <c r="L25" s="14"/>
      <c r="M25" s="108">
        <v>171164.46</v>
      </c>
      <c r="N25" s="14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4" t="s">
        <v>70</v>
      </c>
      <c r="B26" s="144" t="s">
        <v>70</v>
      </c>
      <c r="C26" s="144" t="s">
        <v>230</v>
      </c>
      <c r="D26" s="144" t="s">
        <v>231</v>
      </c>
      <c r="E26" s="144" t="s">
        <v>121</v>
      </c>
      <c r="F26" s="144" t="s">
        <v>122</v>
      </c>
      <c r="G26" s="144" t="s">
        <v>234</v>
      </c>
      <c r="H26" s="144" t="s">
        <v>235</v>
      </c>
      <c r="I26" s="76">
        <v>125596.94</v>
      </c>
      <c r="J26" s="76">
        <v>125596.94</v>
      </c>
      <c r="K26" s="14"/>
      <c r="L26" s="14"/>
      <c r="M26" s="108">
        <v>125596.94</v>
      </c>
      <c r="N26" s="14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4" t="s">
        <v>70</v>
      </c>
      <c r="B27" s="144" t="s">
        <v>70</v>
      </c>
      <c r="C27" s="144" t="s">
        <v>230</v>
      </c>
      <c r="D27" s="144" t="s">
        <v>231</v>
      </c>
      <c r="E27" s="144" t="s">
        <v>123</v>
      </c>
      <c r="F27" s="144" t="s">
        <v>124</v>
      </c>
      <c r="G27" s="144" t="s">
        <v>236</v>
      </c>
      <c r="H27" s="144" t="s">
        <v>237</v>
      </c>
      <c r="I27" s="76">
        <v>63432.8</v>
      </c>
      <c r="J27" s="76">
        <v>63432.8</v>
      </c>
      <c r="K27" s="14"/>
      <c r="L27" s="14"/>
      <c r="M27" s="108">
        <v>63432.8</v>
      </c>
      <c r="N27" s="14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4" t="s">
        <v>70</v>
      </c>
      <c r="B28" s="144" t="s">
        <v>70</v>
      </c>
      <c r="C28" s="144" t="s">
        <v>230</v>
      </c>
      <c r="D28" s="144" t="s">
        <v>231</v>
      </c>
      <c r="E28" s="144" t="s">
        <v>123</v>
      </c>
      <c r="F28" s="144" t="s">
        <v>124</v>
      </c>
      <c r="G28" s="144" t="s">
        <v>236</v>
      </c>
      <c r="H28" s="144" t="s">
        <v>237</v>
      </c>
      <c r="I28" s="76">
        <v>86446.7</v>
      </c>
      <c r="J28" s="76">
        <v>86446.7</v>
      </c>
      <c r="K28" s="14"/>
      <c r="L28" s="14"/>
      <c r="M28" s="108">
        <v>86446.7</v>
      </c>
      <c r="N28" s="14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4" t="s">
        <v>70</v>
      </c>
      <c r="B29" s="144" t="s">
        <v>70</v>
      </c>
      <c r="C29" s="144" t="s">
        <v>230</v>
      </c>
      <c r="D29" s="144" t="s">
        <v>231</v>
      </c>
      <c r="E29" s="144" t="s">
        <v>125</v>
      </c>
      <c r="F29" s="144" t="s">
        <v>126</v>
      </c>
      <c r="G29" s="144" t="s">
        <v>238</v>
      </c>
      <c r="H29" s="144" t="s">
        <v>239</v>
      </c>
      <c r="I29" s="76">
        <v>3977.95</v>
      </c>
      <c r="J29" s="76">
        <v>3977.95</v>
      </c>
      <c r="K29" s="14"/>
      <c r="L29" s="14"/>
      <c r="M29" s="108">
        <v>3977.95</v>
      </c>
      <c r="N29" s="14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4" t="s">
        <v>70</v>
      </c>
      <c r="B30" s="144" t="s">
        <v>70</v>
      </c>
      <c r="C30" s="144" t="s">
        <v>230</v>
      </c>
      <c r="D30" s="144" t="s">
        <v>231</v>
      </c>
      <c r="E30" s="144" t="s">
        <v>125</v>
      </c>
      <c r="F30" s="144" t="s">
        <v>126</v>
      </c>
      <c r="G30" s="144" t="s">
        <v>238</v>
      </c>
      <c r="H30" s="144" t="s">
        <v>239</v>
      </c>
      <c r="I30" s="76">
        <v>5353.92</v>
      </c>
      <c r="J30" s="76">
        <v>5353.92</v>
      </c>
      <c r="K30" s="14"/>
      <c r="L30" s="14"/>
      <c r="M30" s="108">
        <v>5353.92</v>
      </c>
      <c r="N30" s="14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4" t="s">
        <v>70</v>
      </c>
      <c r="B31" s="144" t="s">
        <v>70</v>
      </c>
      <c r="C31" s="144" t="s">
        <v>230</v>
      </c>
      <c r="D31" s="144" t="s">
        <v>231</v>
      </c>
      <c r="E31" s="144" t="s">
        <v>125</v>
      </c>
      <c r="F31" s="144" t="s">
        <v>126</v>
      </c>
      <c r="G31" s="144" t="s">
        <v>238</v>
      </c>
      <c r="H31" s="144" t="s">
        <v>239</v>
      </c>
      <c r="I31" s="76">
        <v>2775.42</v>
      </c>
      <c r="J31" s="76">
        <v>2775.42</v>
      </c>
      <c r="K31" s="14"/>
      <c r="L31" s="14"/>
      <c r="M31" s="108">
        <v>2775.42</v>
      </c>
      <c r="N31" s="14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4" t="s">
        <v>70</v>
      </c>
      <c r="B32" s="144" t="s">
        <v>70</v>
      </c>
      <c r="C32" s="144" t="s">
        <v>230</v>
      </c>
      <c r="D32" s="144" t="s">
        <v>231</v>
      </c>
      <c r="E32" s="144" t="s">
        <v>125</v>
      </c>
      <c r="F32" s="144" t="s">
        <v>126</v>
      </c>
      <c r="G32" s="144" t="s">
        <v>238</v>
      </c>
      <c r="H32" s="144" t="s">
        <v>239</v>
      </c>
      <c r="I32" s="76">
        <v>7001.28</v>
      </c>
      <c r="J32" s="76">
        <v>7001.28</v>
      </c>
      <c r="K32" s="14"/>
      <c r="L32" s="14"/>
      <c r="M32" s="108">
        <v>7001.28</v>
      </c>
      <c r="N32" s="14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4" t="s">
        <v>70</v>
      </c>
      <c r="B33" s="144" t="s">
        <v>70</v>
      </c>
      <c r="C33" s="144" t="s">
        <v>230</v>
      </c>
      <c r="D33" s="144" t="s">
        <v>231</v>
      </c>
      <c r="E33" s="144" t="s">
        <v>131</v>
      </c>
      <c r="F33" s="144" t="s">
        <v>102</v>
      </c>
      <c r="G33" s="144" t="s">
        <v>238</v>
      </c>
      <c r="H33" s="144" t="s">
        <v>239</v>
      </c>
      <c r="I33" s="76">
        <v>4992</v>
      </c>
      <c r="J33" s="76">
        <v>4992</v>
      </c>
      <c r="K33" s="14"/>
      <c r="L33" s="14"/>
      <c r="M33" s="108">
        <v>4992</v>
      </c>
      <c r="N33" s="14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44" t="s">
        <v>70</v>
      </c>
      <c r="B34" s="144" t="s">
        <v>70</v>
      </c>
      <c r="C34" s="144" t="s">
        <v>230</v>
      </c>
      <c r="D34" s="144" t="s">
        <v>231</v>
      </c>
      <c r="E34" s="144" t="s">
        <v>131</v>
      </c>
      <c r="F34" s="144" t="s">
        <v>102</v>
      </c>
      <c r="G34" s="144" t="s">
        <v>238</v>
      </c>
      <c r="H34" s="144" t="s">
        <v>239</v>
      </c>
      <c r="I34" s="76">
        <v>1152</v>
      </c>
      <c r="J34" s="76">
        <v>1152</v>
      </c>
      <c r="K34" s="14"/>
      <c r="L34" s="14"/>
      <c r="M34" s="108">
        <v>1152</v>
      </c>
      <c r="N34" s="14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20.25" customHeight="1" spans="1:24">
      <c r="A35" s="144" t="s">
        <v>70</v>
      </c>
      <c r="B35" s="144" t="s">
        <v>70</v>
      </c>
      <c r="C35" s="144" t="s">
        <v>240</v>
      </c>
      <c r="D35" s="144" t="s">
        <v>241</v>
      </c>
      <c r="E35" s="144" t="s">
        <v>131</v>
      </c>
      <c r="F35" s="144" t="s">
        <v>102</v>
      </c>
      <c r="G35" s="144" t="s">
        <v>242</v>
      </c>
      <c r="H35" s="144" t="s">
        <v>243</v>
      </c>
      <c r="I35" s="76">
        <v>11000</v>
      </c>
      <c r="J35" s="76">
        <v>11000</v>
      </c>
      <c r="K35" s="14"/>
      <c r="L35" s="14"/>
      <c r="M35" s="108">
        <v>11000</v>
      </c>
      <c r="N35" s="14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ht="20.25" customHeight="1" spans="1:24">
      <c r="A36" s="144" t="s">
        <v>70</v>
      </c>
      <c r="B36" s="144" t="s">
        <v>70</v>
      </c>
      <c r="C36" s="144" t="s">
        <v>240</v>
      </c>
      <c r="D36" s="144" t="s">
        <v>241</v>
      </c>
      <c r="E36" s="144" t="s">
        <v>131</v>
      </c>
      <c r="F36" s="144" t="s">
        <v>102</v>
      </c>
      <c r="G36" s="144" t="s">
        <v>242</v>
      </c>
      <c r="H36" s="144" t="s">
        <v>243</v>
      </c>
      <c r="I36" s="76">
        <v>26000</v>
      </c>
      <c r="J36" s="76">
        <v>26000</v>
      </c>
      <c r="K36" s="14"/>
      <c r="L36" s="14"/>
      <c r="M36" s="108">
        <v>26000</v>
      </c>
      <c r="N36" s="14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ht="20.25" customHeight="1" spans="1:24">
      <c r="A37" s="144" t="s">
        <v>70</v>
      </c>
      <c r="B37" s="144" t="s">
        <v>70</v>
      </c>
      <c r="C37" s="144" t="s">
        <v>240</v>
      </c>
      <c r="D37" s="144" t="s">
        <v>241</v>
      </c>
      <c r="E37" s="144" t="s">
        <v>131</v>
      </c>
      <c r="F37" s="144" t="s">
        <v>102</v>
      </c>
      <c r="G37" s="144" t="s">
        <v>244</v>
      </c>
      <c r="H37" s="144" t="s">
        <v>245</v>
      </c>
      <c r="I37" s="76">
        <v>5000</v>
      </c>
      <c r="J37" s="76">
        <v>5000</v>
      </c>
      <c r="K37" s="14"/>
      <c r="L37" s="14"/>
      <c r="M37" s="108">
        <v>5000</v>
      </c>
      <c r="N37" s="14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ht="20.25" customHeight="1" spans="1:24">
      <c r="A38" s="144" t="s">
        <v>70</v>
      </c>
      <c r="B38" s="144" t="s">
        <v>70</v>
      </c>
      <c r="C38" s="144" t="s">
        <v>240</v>
      </c>
      <c r="D38" s="144" t="s">
        <v>241</v>
      </c>
      <c r="E38" s="144" t="s">
        <v>131</v>
      </c>
      <c r="F38" s="144" t="s">
        <v>102</v>
      </c>
      <c r="G38" s="144" t="s">
        <v>246</v>
      </c>
      <c r="H38" s="144" t="s">
        <v>247</v>
      </c>
      <c r="I38" s="76">
        <v>10000</v>
      </c>
      <c r="J38" s="76">
        <v>10000</v>
      </c>
      <c r="K38" s="14"/>
      <c r="L38" s="14"/>
      <c r="M38" s="108">
        <v>10000</v>
      </c>
      <c r="N38" s="14"/>
      <c r="O38" s="76"/>
      <c r="P38" s="76"/>
      <c r="Q38" s="76"/>
      <c r="R38" s="76"/>
      <c r="S38" s="76"/>
      <c r="T38" s="76"/>
      <c r="U38" s="76"/>
      <c r="V38" s="76"/>
      <c r="W38" s="76"/>
      <c r="X38" s="76"/>
    </row>
    <row r="39" ht="20.25" customHeight="1" spans="1:24">
      <c r="A39" s="144" t="s">
        <v>70</v>
      </c>
      <c r="B39" s="144" t="s">
        <v>70</v>
      </c>
      <c r="C39" s="144" t="s">
        <v>240</v>
      </c>
      <c r="D39" s="144" t="s">
        <v>241</v>
      </c>
      <c r="E39" s="144" t="s">
        <v>131</v>
      </c>
      <c r="F39" s="144" t="s">
        <v>102</v>
      </c>
      <c r="G39" s="144" t="s">
        <v>248</v>
      </c>
      <c r="H39" s="144" t="s">
        <v>249</v>
      </c>
      <c r="I39" s="76">
        <v>5000</v>
      </c>
      <c r="J39" s="76">
        <v>5000</v>
      </c>
      <c r="K39" s="14"/>
      <c r="L39" s="14"/>
      <c r="M39" s="108">
        <v>5000</v>
      </c>
      <c r="N39" s="14"/>
      <c r="O39" s="76"/>
      <c r="P39" s="76"/>
      <c r="Q39" s="76"/>
      <c r="R39" s="76"/>
      <c r="S39" s="76"/>
      <c r="T39" s="76"/>
      <c r="U39" s="76"/>
      <c r="V39" s="76"/>
      <c r="W39" s="76"/>
      <c r="X39" s="76"/>
    </row>
    <row r="40" ht="20.25" customHeight="1" spans="1:24">
      <c r="A40" s="144" t="s">
        <v>70</v>
      </c>
      <c r="B40" s="144" t="s">
        <v>70</v>
      </c>
      <c r="C40" s="144" t="s">
        <v>240</v>
      </c>
      <c r="D40" s="144" t="s">
        <v>241</v>
      </c>
      <c r="E40" s="144" t="s">
        <v>109</v>
      </c>
      <c r="F40" s="144" t="s">
        <v>110</v>
      </c>
      <c r="G40" s="144" t="s">
        <v>250</v>
      </c>
      <c r="H40" s="144" t="s">
        <v>251</v>
      </c>
      <c r="I40" s="76">
        <v>11400</v>
      </c>
      <c r="J40" s="76">
        <v>11400</v>
      </c>
      <c r="K40" s="14"/>
      <c r="L40" s="14"/>
      <c r="M40" s="108">
        <v>11400</v>
      </c>
      <c r="N40" s="14"/>
      <c r="O40" s="76"/>
      <c r="P40" s="76"/>
      <c r="Q40" s="76"/>
      <c r="R40" s="76"/>
      <c r="S40" s="76"/>
      <c r="T40" s="76"/>
      <c r="U40" s="76"/>
      <c r="V40" s="76"/>
      <c r="W40" s="76"/>
      <c r="X40" s="76"/>
    </row>
    <row r="41" ht="20.25" customHeight="1" spans="1:24">
      <c r="A41" s="144" t="s">
        <v>70</v>
      </c>
      <c r="B41" s="144" t="s">
        <v>70</v>
      </c>
      <c r="C41" s="144" t="s">
        <v>252</v>
      </c>
      <c r="D41" s="144" t="s">
        <v>183</v>
      </c>
      <c r="E41" s="144" t="s">
        <v>131</v>
      </c>
      <c r="F41" s="144" t="s">
        <v>102</v>
      </c>
      <c r="G41" s="144" t="s">
        <v>253</v>
      </c>
      <c r="H41" s="144" t="s">
        <v>183</v>
      </c>
      <c r="I41" s="76">
        <v>1000</v>
      </c>
      <c r="J41" s="76">
        <v>1000</v>
      </c>
      <c r="K41" s="14"/>
      <c r="L41" s="14"/>
      <c r="M41" s="108">
        <v>1000</v>
      </c>
      <c r="N41" s="14"/>
      <c r="O41" s="76"/>
      <c r="P41" s="76"/>
      <c r="Q41" s="76"/>
      <c r="R41" s="76"/>
      <c r="S41" s="76"/>
      <c r="T41" s="76"/>
      <c r="U41" s="76"/>
      <c r="V41" s="76"/>
      <c r="W41" s="76"/>
      <c r="X41" s="76"/>
    </row>
    <row r="42" ht="20.25" customHeight="1" spans="1:24">
      <c r="A42" s="144" t="s">
        <v>70</v>
      </c>
      <c r="B42" s="144" t="s">
        <v>70</v>
      </c>
      <c r="C42" s="144" t="s">
        <v>254</v>
      </c>
      <c r="D42" s="144" t="s">
        <v>255</v>
      </c>
      <c r="E42" s="144" t="s">
        <v>131</v>
      </c>
      <c r="F42" s="144" t="s">
        <v>102</v>
      </c>
      <c r="G42" s="144" t="s">
        <v>224</v>
      </c>
      <c r="H42" s="144" t="s">
        <v>225</v>
      </c>
      <c r="I42" s="76">
        <v>260040</v>
      </c>
      <c r="J42" s="76">
        <v>260040</v>
      </c>
      <c r="K42" s="14"/>
      <c r="L42" s="14"/>
      <c r="M42" s="108">
        <v>260040</v>
      </c>
      <c r="N42" s="14"/>
      <c r="O42" s="76"/>
      <c r="P42" s="76"/>
      <c r="Q42" s="76"/>
      <c r="R42" s="76"/>
      <c r="S42" s="76"/>
      <c r="T42" s="76"/>
      <c r="U42" s="76"/>
      <c r="V42" s="76"/>
      <c r="W42" s="76"/>
      <c r="X42" s="76"/>
    </row>
    <row r="43" ht="20.25" customHeight="1" spans="1:24">
      <c r="A43" s="144" t="s">
        <v>70</v>
      </c>
      <c r="B43" s="144" t="s">
        <v>70</v>
      </c>
      <c r="C43" s="144" t="s">
        <v>256</v>
      </c>
      <c r="D43" s="144" t="s">
        <v>257</v>
      </c>
      <c r="E43" s="144" t="s">
        <v>131</v>
      </c>
      <c r="F43" s="144" t="s">
        <v>102</v>
      </c>
      <c r="G43" s="144" t="s">
        <v>228</v>
      </c>
      <c r="H43" s="144" t="s">
        <v>229</v>
      </c>
      <c r="I43" s="76">
        <v>119052</v>
      </c>
      <c r="J43" s="76">
        <v>119052</v>
      </c>
      <c r="K43" s="14"/>
      <c r="L43" s="14"/>
      <c r="M43" s="108">
        <v>119052</v>
      </c>
      <c r="N43" s="14"/>
      <c r="O43" s="76"/>
      <c r="P43" s="76"/>
      <c r="Q43" s="76"/>
      <c r="R43" s="76"/>
      <c r="S43" s="76"/>
      <c r="T43" s="76"/>
      <c r="U43" s="76"/>
      <c r="V43" s="76"/>
      <c r="W43" s="76"/>
      <c r="X43" s="76"/>
    </row>
    <row r="44" ht="20.25" customHeight="1" spans="1:24">
      <c r="A44" s="144" t="s">
        <v>70</v>
      </c>
      <c r="B44" s="144" t="s">
        <v>70</v>
      </c>
      <c r="C44" s="144" t="s">
        <v>258</v>
      </c>
      <c r="D44" s="144" t="s">
        <v>259</v>
      </c>
      <c r="E44" s="144" t="s">
        <v>131</v>
      </c>
      <c r="F44" s="144" t="s">
        <v>102</v>
      </c>
      <c r="G44" s="144" t="s">
        <v>260</v>
      </c>
      <c r="H44" s="144" t="s">
        <v>261</v>
      </c>
      <c r="I44" s="76">
        <v>1017600</v>
      </c>
      <c r="J44" s="76">
        <v>1017600</v>
      </c>
      <c r="K44" s="14"/>
      <c r="L44" s="14"/>
      <c r="M44" s="108">
        <v>1017600</v>
      </c>
      <c r="N44" s="14"/>
      <c r="O44" s="76"/>
      <c r="P44" s="76"/>
      <c r="Q44" s="76"/>
      <c r="R44" s="76"/>
      <c r="S44" s="76"/>
      <c r="T44" s="76"/>
      <c r="U44" s="76"/>
      <c r="V44" s="76"/>
      <c r="W44" s="76"/>
      <c r="X44" s="76"/>
    </row>
    <row r="45" ht="20.25" customHeight="1" spans="1:24">
      <c r="A45" s="144" t="s">
        <v>70</v>
      </c>
      <c r="B45" s="144" t="s">
        <v>70</v>
      </c>
      <c r="C45" s="144" t="s">
        <v>258</v>
      </c>
      <c r="D45" s="144" t="s">
        <v>259</v>
      </c>
      <c r="E45" s="144" t="s">
        <v>131</v>
      </c>
      <c r="F45" s="144" t="s">
        <v>102</v>
      </c>
      <c r="G45" s="144" t="s">
        <v>260</v>
      </c>
      <c r="H45" s="144" t="s">
        <v>261</v>
      </c>
      <c r="I45" s="76">
        <v>192000</v>
      </c>
      <c r="J45" s="76">
        <v>192000</v>
      </c>
      <c r="K45" s="14"/>
      <c r="L45" s="14"/>
      <c r="M45" s="108">
        <v>192000</v>
      </c>
      <c r="N45" s="14"/>
      <c r="O45" s="76"/>
      <c r="P45" s="76"/>
      <c r="Q45" s="76"/>
      <c r="R45" s="76"/>
      <c r="S45" s="76"/>
      <c r="T45" s="76"/>
      <c r="U45" s="76"/>
      <c r="V45" s="76"/>
      <c r="W45" s="76"/>
      <c r="X45" s="76"/>
    </row>
    <row r="46" ht="20.25" customHeight="1" spans="1:24">
      <c r="A46" s="144" t="s">
        <v>70</v>
      </c>
      <c r="B46" s="144" t="s">
        <v>70</v>
      </c>
      <c r="C46" s="144" t="s">
        <v>262</v>
      </c>
      <c r="D46" s="144" t="s">
        <v>263</v>
      </c>
      <c r="E46" s="144" t="s">
        <v>131</v>
      </c>
      <c r="F46" s="144" t="s">
        <v>102</v>
      </c>
      <c r="G46" s="144" t="s">
        <v>224</v>
      </c>
      <c r="H46" s="144" t="s">
        <v>225</v>
      </c>
      <c r="I46" s="76">
        <v>1023.8</v>
      </c>
      <c r="J46" s="76">
        <v>1023.8</v>
      </c>
      <c r="K46" s="14"/>
      <c r="L46" s="14"/>
      <c r="M46" s="108">
        <v>1023.8</v>
      </c>
      <c r="N46" s="14"/>
      <c r="O46" s="76"/>
      <c r="P46" s="76"/>
      <c r="Q46" s="76"/>
      <c r="R46" s="76"/>
      <c r="S46" s="76"/>
      <c r="T46" s="76"/>
      <c r="U46" s="76"/>
      <c r="V46" s="76"/>
      <c r="W46" s="76"/>
      <c r="X46" s="76"/>
    </row>
    <row r="47" ht="20.25" customHeight="1" spans="1:24">
      <c r="A47" s="144" t="s">
        <v>70</v>
      </c>
      <c r="B47" s="144" t="s">
        <v>70</v>
      </c>
      <c r="C47" s="144" t="s">
        <v>264</v>
      </c>
      <c r="D47" s="144" t="s">
        <v>265</v>
      </c>
      <c r="E47" s="144" t="s">
        <v>101</v>
      </c>
      <c r="F47" s="144" t="s">
        <v>102</v>
      </c>
      <c r="G47" s="144" t="s">
        <v>242</v>
      </c>
      <c r="H47" s="144" t="s">
        <v>243</v>
      </c>
      <c r="I47" s="76">
        <v>3700</v>
      </c>
      <c r="J47" s="76">
        <v>3700</v>
      </c>
      <c r="K47" s="14"/>
      <c r="L47" s="14"/>
      <c r="M47" s="108">
        <v>3700</v>
      </c>
      <c r="N47" s="14"/>
      <c r="O47" s="76"/>
      <c r="P47" s="76"/>
      <c r="Q47" s="76"/>
      <c r="R47" s="76"/>
      <c r="S47" s="76"/>
      <c r="T47" s="76"/>
      <c r="U47" s="76"/>
      <c r="V47" s="76"/>
      <c r="W47" s="76"/>
      <c r="X47" s="76"/>
    </row>
    <row r="48" ht="17.25" customHeight="1" spans="1:24">
      <c r="A48" s="29" t="s">
        <v>178</v>
      </c>
      <c r="B48" s="30"/>
      <c r="C48" s="145"/>
      <c r="D48" s="145"/>
      <c r="E48" s="145"/>
      <c r="F48" s="145"/>
      <c r="G48" s="145"/>
      <c r="H48" s="147"/>
      <c r="I48" s="76">
        <v>6504150.21</v>
      </c>
      <c r="J48" s="76">
        <v>6504150.21</v>
      </c>
      <c r="K48" s="76"/>
      <c r="L48" s="76"/>
      <c r="M48" s="108">
        <v>6504150.21</v>
      </c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</row>
  </sheetData>
  <mergeCells count="31">
    <mergeCell ref="A2:X2"/>
    <mergeCell ref="A3:H3"/>
    <mergeCell ref="I4:X4"/>
    <mergeCell ref="J5:N5"/>
    <mergeCell ref="O5:Q5"/>
    <mergeCell ref="S5:X5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7"/>
  <sheetViews>
    <sheetView showZeros="0" tabSelected="1" topLeftCell="J1" workbookViewId="0">
      <selection activeCell="C11" sqref="C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266</v>
      </c>
    </row>
    <row r="2" ht="46.5" customHeight="1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3.5" customHeight="1" spans="1:23">
      <c r="A3" s="3" t="str">
        <f>"单位名称："&amp;"寻甸回族彝族自治县交通运输局"</f>
        <v>单位名称：寻甸回族彝族自治县交通运输局</v>
      </c>
      <c r="B3" s="4"/>
      <c r="C3" s="4"/>
      <c r="D3" s="4"/>
      <c r="E3" s="4"/>
      <c r="F3" s="4"/>
      <c r="G3" s="4"/>
      <c r="H3" s="4"/>
      <c r="I3" s="19"/>
      <c r="J3" s="19"/>
      <c r="K3" s="19"/>
      <c r="L3" s="19"/>
      <c r="M3" s="19"/>
      <c r="N3" s="19"/>
      <c r="O3" s="19"/>
      <c r="P3" s="19"/>
      <c r="Q3" s="19"/>
      <c r="U3" s="135"/>
      <c r="W3" s="118" t="s">
        <v>1</v>
      </c>
    </row>
    <row r="4" ht="21.75" customHeight="1" spans="1:23">
      <c r="A4" s="5" t="s">
        <v>267</v>
      </c>
      <c r="B4" s="6" t="s">
        <v>189</v>
      </c>
      <c r="C4" s="5" t="s">
        <v>190</v>
      </c>
      <c r="D4" s="5" t="s">
        <v>268</v>
      </c>
      <c r="E4" s="6" t="s">
        <v>191</v>
      </c>
      <c r="F4" s="6" t="s">
        <v>192</v>
      </c>
      <c r="G4" s="6" t="s">
        <v>269</v>
      </c>
      <c r="H4" s="6" t="s">
        <v>270</v>
      </c>
      <c r="I4" s="31" t="s">
        <v>55</v>
      </c>
      <c r="J4" s="21" t="s">
        <v>271</v>
      </c>
      <c r="K4" s="22"/>
      <c r="L4" s="22"/>
      <c r="M4" s="23"/>
      <c r="N4" s="21" t="s">
        <v>197</v>
      </c>
      <c r="O4" s="22"/>
      <c r="P4" s="23"/>
      <c r="Q4" s="6" t="s">
        <v>61</v>
      </c>
      <c r="R4" s="21" t="s">
        <v>62</v>
      </c>
      <c r="S4" s="22"/>
      <c r="T4" s="22"/>
      <c r="U4" s="22"/>
      <c r="V4" s="22"/>
      <c r="W4" s="23"/>
    </row>
    <row r="5" ht="21.75" customHeight="1" spans="1:23">
      <c r="A5" s="7"/>
      <c r="B5" s="32"/>
      <c r="C5" s="7"/>
      <c r="D5" s="7"/>
      <c r="E5" s="8"/>
      <c r="F5" s="8"/>
      <c r="G5" s="8"/>
      <c r="H5" s="8"/>
      <c r="I5" s="32"/>
      <c r="J5" s="136" t="s">
        <v>58</v>
      </c>
      <c r="K5" s="137"/>
      <c r="L5" s="6" t="s">
        <v>59</v>
      </c>
      <c r="M5" s="6" t="s">
        <v>60</v>
      </c>
      <c r="N5" s="6" t="s">
        <v>58</v>
      </c>
      <c r="O5" s="6" t="s">
        <v>59</v>
      </c>
      <c r="P5" s="6" t="s">
        <v>60</v>
      </c>
      <c r="Q5" s="8"/>
      <c r="R5" s="6" t="s">
        <v>57</v>
      </c>
      <c r="S5" s="6" t="s">
        <v>64</v>
      </c>
      <c r="T5" s="6" t="s">
        <v>203</v>
      </c>
      <c r="U5" s="6" t="s">
        <v>66</v>
      </c>
      <c r="V5" s="6" t="s">
        <v>67</v>
      </c>
      <c r="W5" s="6" t="s">
        <v>68</v>
      </c>
    </row>
    <row r="6" ht="21" customHeight="1" spans="1:23">
      <c r="A6" s="32"/>
      <c r="B6" s="32"/>
      <c r="C6" s="32"/>
      <c r="D6" s="32"/>
      <c r="E6" s="32"/>
      <c r="F6" s="32"/>
      <c r="G6" s="32"/>
      <c r="H6" s="32"/>
      <c r="I6" s="32"/>
      <c r="J6" s="138" t="s">
        <v>57</v>
      </c>
      <c r="K6" s="139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ht="39.75" customHeight="1" spans="1:23">
      <c r="A7" s="9"/>
      <c r="B7" s="25"/>
      <c r="C7" s="9"/>
      <c r="D7" s="9"/>
      <c r="E7" s="10"/>
      <c r="F7" s="10"/>
      <c r="G7" s="10"/>
      <c r="H7" s="10"/>
      <c r="I7" s="25"/>
      <c r="J7" s="64" t="s">
        <v>57</v>
      </c>
      <c r="K7" s="64" t="s">
        <v>272</v>
      </c>
      <c r="L7" s="10"/>
      <c r="M7" s="10"/>
      <c r="N7" s="10"/>
      <c r="O7" s="10"/>
      <c r="P7" s="10"/>
      <c r="Q7" s="10"/>
      <c r="R7" s="10"/>
      <c r="S7" s="10"/>
      <c r="T7" s="10"/>
      <c r="U7" s="25"/>
      <c r="V7" s="10"/>
      <c r="W7" s="10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1">
        <v>21</v>
      </c>
      <c r="V8" s="35">
        <v>22</v>
      </c>
      <c r="W8" s="11">
        <v>23</v>
      </c>
    </row>
    <row r="9" ht="21.75" customHeight="1" spans="1:23">
      <c r="A9" s="65" t="s">
        <v>273</v>
      </c>
      <c r="B9" s="65" t="s">
        <v>274</v>
      </c>
      <c r="C9" s="65" t="s">
        <v>275</v>
      </c>
      <c r="D9" s="65" t="s">
        <v>70</v>
      </c>
      <c r="E9" s="65" t="s">
        <v>113</v>
      </c>
      <c r="F9" s="65" t="s">
        <v>114</v>
      </c>
      <c r="G9" s="65" t="s">
        <v>276</v>
      </c>
      <c r="H9" s="65" t="s">
        <v>277</v>
      </c>
      <c r="I9" s="76">
        <v>2196</v>
      </c>
      <c r="J9" s="76">
        <v>2196</v>
      </c>
      <c r="K9" s="108">
        <v>2196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5" t="s">
        <v>273</v>
      </c>
      <c r="B10" s="65" t="s">
        <v>278</v>
      </c>
      <c r="C10" s="65" t="s">
        <v>279</v>
      </c>
      <c r="D10" s="65" t="s">
        <v>70</v>
      </c>
      <c r="E10" s="65" t="s">
        <v>113</v>
      </c>
      <c r="F10" s="65" t="s">
        <v>114</v>
      </c>
      <c r="G10" s="65" t="s">
        <v>276</v>
      </c>
      <c r="H10" s="65" t="s">
        <v>277</v>
      </c>
      <c r="I10" s="76">
        <v>9984</v>
      </c>
      <c r="J10" s="76">
        <v>9984</v>
      </c>
      <c r="K10" s="108">
        <v>9984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  <row r="11" ht="21.75" customHeight="1" spans="1:23">
      <c r="A11" s="65" t="s">
        <v>280</v>
      </c>
      <c r="B11" s="65" t="s">
        <v>281</v>
      </c>
      <c r="C11" s="65" t="s">
        <v>282</v>
      </c>
      <c r="D11" s="65" t="s">
        <v>70</v>
      </c>
      <c r="E11" s="65" t="s">
        <v>131</v>
      </c>
      <c r="F11" s="65" t="s">
        <v>102</v>
      </c>
      <c r="G11" s="65" t="s">
        <v>242</v>
      </c>
      <c r="H11" s="65" t="s">
        <v>243</v>
      </c>
      <c r="I11" s="76"/>
      <c r="J11" s="76"/>
      <c r="K11" s="108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ht="21.75" customHeight="1" spans="1:23">
      <c r="A12" s="65" t="s">
        <v>280</v>
      </c>
      <c r="B12" s="65" t="s">
        <v>283</v>
      </c>
      <c r="C12" s="65" t="s">
        <v>284</v>
      </c>
      <c r="D12" s="65" t="s">
        <v>70</v>
      </c>
      <c r="E12" s="65" t="s">
        <v>131</v>
      </c>
      <c r="F12" s="65" t="s">
        <v>102</v>
      </c>
      <c r="G12" s="65" t="s">
        <v>213</v>
      </c>
      <c r="H12" s="65" t="s">
        <v>214</v>
      </c>
      <c r="I12" s="76"/>
      <c r="J12" s="76"/>
      <c r="K12" s="108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ht="21.75" customHeight="1" spans="1:23">
      <c r="A13" s="65" t="s">
        <v>285</v>
      </c>
      <c r="B13" s="65" t="s">
        <v>286</v>
      </c>
      <c r="C13" s="65" t="s">
        <v>287</v>
      </c>
      <c r="D13" s="65" t="s">
        <v>70</v>
      </c>
      <c r="E13" s="65" t="s">
        <v>176</v>
      </c>
      <c r="F13" s="65" t="s">
        <v>177</v>
      </c>
      <c r="G13" s="65" t="s">
        <v>288</v>
      </c>
      <c r="H13" s="65" t="s">
        <v>289</v>
      </c>
      <c r="I13" s="76"/>
      <c r="J13" s="76"/>
      <c r="K13" s="108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</row>
    <row r="14" ht="21.75" customHeight="1" spans="1:23">
      <c r="A14" s="65" t="s">
        <v>290</v>
      </c>
      <c r="B14" s="65" t="s">
        <v>291</v>
      </c>
      <c r="C14" s="65" t="s">
        <v>292</v>
      </c>
      <c r="D14" s="65" t="s">
        <v>70</v>
      </c>
      <c r="E14" s="65" t="s">
        <v>176</v>
      </c>
      <c r="F14" s="65" t="s">
        <v>177</v>
      </c>
      <c r="G14" s="65" t="s">
        <v>288</v>
      </c>
      <c r="H14" s="65" t="s">
        <v>289</v>
      </c>
      <c r="I14" s="76"/>
      <c r="J14" s="76"/>
      <c r="K14" s="108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</row>
    <row r="15" ht="21.75" customHeight="1" spans="1:23">
      <c r="A15" s="65" t="s">
        <v>290</v>
      </c>
      <c r="B15" s="65" t="s">
        <v>293</v>
      </c>
      <c r="C15" s="65" t="s">
        <v>294</v>
      </c>
      <c r="D15" s="65" t="s">
        <v>70</v>
      </c>
      <c r="E15" s="65" t="s">
        <v>131</v>
      </c>
      <c r="F15" s="65" t="s">
        <v>102</v>
      </c>
      <c r="G15" s="65" t="s">
        <v>242</v>
      </c>
      <c r="H15" s="65" t="s">
        <v>243</v>
      </c>
      <c r="I15" s="76">
        <v>55600</v>
      </c>
      <c r="J15" s="76">
        <v>55600</v>
      </c>
      <c r="K15" s="108">
        <v>55600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</row>
    <row r="16" ht="21.75" customHeight="1" spans="1:23">
      <c r="A16" s="65" t="s">
        <v>290</v>
      </c>
      <c r="B16" s="65" t="s">
        <v>295</v>
      </c>
      <c r="C16" s="65" t="s">
        <v>296</v>
      </c>
      <c r="D16" s="65" t="s">
        <v>70</v>
      </c>
      <c r="E16" s="65" t="s">
        <v>131</v>
      </c>
      <c r="F16" s="65" t="s">
        <v>102</v>
      </c>
      <c r="G16" s="65" t="s">
        <v>242</v>
      </c>
      <c r="H16" s="65" t="s">
        <v>243</v>
      </c>
      <c r="I16" s="76">
        <v>1220000</v>
      </c>
      <c r="J16" s="76">
        <v>1220000</v>
      </c>
      <c r="K16" s="108">
        <v>1220000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</row>
    <row r="17" ht="18.75" customHeight="1" spans="1:23">
      <c r="A17" s="29" t="s">
        <v>178</v>
      </c>
      <c r="B17" s="30"/>
      <c r="C17" s="30"/>
      <c r="D17" s="30"/>
      <c r="E17" s="30"/>
      <c r="F17" s="30"/>
      <c r="G17" s="30"/>
      <c r="H17" s="34"/>
      <c r="I17" s="76">
        <v>1287780</v>
      </c>
      <c r="J17" s="76">
        <v>1287780</v>
      </c>
      <c r="K17" s="108">
        <v>1287780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tabSelected="1" workbookViewId="0">
      <selection activeCell="C11" sqref="C1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18" t="s">
        <v>297</v>
      </c>
    </row>
    <row r="2" ht="39.75" customHeight="1" spans="1:10">
      <c r="A2" s="63" t="str">
        <f>"2026"&amp;"年部门项目支出绩效目标表"</f>
        <v>2026年部门项目支出绩效目标表</v>
      </c>
      <c r="B2" s="2"/>
      <c r="C2" s="2"/>
      <c r="D2" s="2"/>
      <c r="E2" s="2"/>
      <c r="F2" s="66"/>
      <c r="G2" s="2"/>
      <c r="H2" s="66"/>
      <c r="I2" s="66"/>
      <c r="J2" s="2"/>
    </row>
    <row r="3" ht="17.25" customHeight="1" spans="1:1">
      <c r="A3" s="3" t="str">
        <f>"单位名称："&amp;"寻甸回族彝族自治县交通运输局"</f>
        <v>单位名称：寻甸回族彝族自治县交通运输局</v>
      </c>
    </row>
    <row r="4" ht="44.25" customHeight="1" spans="1:10">
      <c r="A4" s="64" t="s">
        <v>190</v>
      </c>
      <c r="B4" s="64" t="s">
        <v>298</v>
      </c>
      <c r="C4" s="64" t="s">
        <v>299</v>
      </c>
      <c r="D4" s="64" t="s">
        <v>300</v>
      </c>
      <c r="E4" s="64" t="s">
        <v>301</v>
      </c>
      <c r="F4" s="67" t="s">
        <v>302</v>
      </c>
      <c r="G4" s="64" t="s">
        <v>303</v>
      </c>
      <c r="H4" s="67" t="s">
        <v>304</v>
      </c>
      <c r="I4" s="67" t="s">
        <v>305</v>
      </c>
      <c r="J4" s="64" t="s">
        <v>306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7" t="s">
        <v>70</v>
      </c>
      <c r="B6" s="65"/>
      <c r="C6" s="65"/>
      <c r="D6" s="65"/>
      <c r="E6" s="53"/>
      <c r="F6" s="68"/>
      <c r="G6" s="53"/>
      <c r="H6" s="68"/>
      <c r="I6" s="68"/>
      <c r="J6" s="53"/>
    </row>
    <row r="7" ht="42" customHeight="1" spans="1:10">
      <c r="A7" s="134" t="s">
        <v>296</v>
      </c>
      <c r="B7" s="12" t="s">
        <v>307</v>
      </c>
      <c r="C7" s="12" t="s">
        <v>308</v>
      </c>
      <c r="D7" s="12" t="s">
        <v>309</v>
      </c>
      <c r="E7" s="27" t="s">
        <v>310</v>
      </c>
      <c r="F7" s="12" t="s">
        <v>311</v>
      </c>
      <c r="G7" s="27" t="s">
        <v>312</v>
      </c>
      <c r="H7" s="12" t="s">
        <v>313</v>
      </c>
      <c r="I7" s="12" t="s">
        <v>314</v>
      </c>
      <c r="J7" s="27" t="s">
        <v>315</v>
      </c>
    </row>
    <row r="8" ht="42" customHeight="1" spans="1:10">
      <c r="A8" s="134" t="s">
        <v>296</v>
      </c>
      <c r="B8" s="12" t="s">
        <v>307</v>
      </c>
      <c r="C8" s="12" t="s">
        <v>316</v>
      </c>
      <c r="D8" s="12" t="s">
        <v>317</v>
      </c>
      <c r="E8" s="27" t="s">
        <v>318</v>
      </c>
      <c r="F8" s="12" t="s">
        <v>311</v>
      </c>
      <c r="G8" s="27" t="s">
        <v>312</v>
      </c>
      <c r="H8" s="12" t="s">
        <v>313</v>
      </c>
      <c r="I8" s="12" t="s">
        <v>314</v>
      </c>
      <c r="J8" s="27" t="s">
        <v>315</v>
      </c>
    </row>
    <row r="9" ht="42" customHeight="1" spans="1:10">
      <c r="A9" s="134" t="s">
        <v>296</v>
      </c>
      <c r="B9" s="12" t="s">
        <v>307</v>
      </c>
      <c r="C9" s="12" t="s">
        <v>316</v>
      </c>
      <c r="D9" s="12" t="s">
        <v>319</v>
      </c>
      <c r="E9" s="27" t="s">
        <v>320</v>
      </c>
      <c r="F9" s="12" t="s">
        <v>321</v>
      </c>
      <c r="G9" s="27" t="s">
        <v>322</v>
      </c>
      <c r="H9" s="12" t="s">
        <v>323</v>
      </c>
      <c r="I9" s="12" t="s">
        <v>314</v>
      </c>
      <c r="J9" s="27" t="s">
        <v>315</v>
      </c>
    </row>
    <row r="10" ht="42" customHeight="1" spans="1:10">
      <c r="A10" s="134" t="s">
        <v>296</v>
      </c>
      <c r="B10" s="12" t="s">
        <v>307</v>
      </c>
      <c r="C10" s="12" t="s">
        <v>324</v>
      </c>
      <c r="D10" s="12" t="s">
        <v>325</v>
      </c>
      <c r="E10" s="27" t="s">
        <v>325</v>
      </c>
      <c r="F10" s="12" t="s">
        <v>321</v>
      </c>
      <c r="G10" s="27" t="s">
        <v>312</v>
      </c>
      <c r="H10" s="12" t="s">
        <v>313</v>
      </c>
      <c r="I10" s="12" t="s">
        <v>314</v>
      </c>
      <c r="J10" s="27" t="s">
        <v>315</v>
      </c>
    </row>
    <row r="11" ht="42" customHeight="1" spans="1:10">
      <c r="A11" s="134" t="s">
        <v>275</v>
      </c>
      <c r="B11" s="12" t="s">
        <v>326</v>
      </c>
      <c r="C11" s="12" t="s">
        <v>308</v>
      </c>
      <c r="D11" s="12" t="s">
        <v>327</v>
      </c>
      <c r="E11" s="27" t="s">
        <v>326</v>
      </c>
      <c r="F11" s="12" t="s">
        <v>311</v>
      </c>
      <c r="G11" s="27" t="s">
        <v>328</v>
      </c>
      <c r="H11" s="12" t="s">
        <v>323</v>
      </c>
      <c r="I11" s="12" t="s">
        <v>314</v>
      </c>
      <c r="J11" s="27" t="s">
        <v>329</v>
      </c>
    </row>
    <row r="12" ht="42" customHeight="1" spans="1:10">
      <c r="A12" s="134" t="s">
        <v>275</v>
      </c>
      <c r="B12" s="12" t="s">
        <v>326</v>
      </c>
      <c r="C12" s="12" t="s">
        <v>316</v>
      </c>
      <c r="D12" s="12" t="s">
        <v>317</v>
      </c>
      <c r="E12" s="27" t="s">
        <v>330</v>
      </c>
      <c r="F12" s="12" t="s">
        <v>311</v>
      </c>
      <c r="G12" s="27" t="s">
        <v>331</v>
      </c>
      <c r="H12" s="12" t="s">
        <v>331</v>
      </c>
      <c r="I12" s="12" t="s">
        <v>314</v>
      </c>
      <c r="J12" s="27" t="s">
        <v>329</v>
      </c>
    </row>
    <row r="13" ht="42" customHeight="1" spans="1:10">
      <c r="A13" s="134" t="s">
        <v>275</v>
      </c>
      <c r="B13" s="12" t="s">
        <v>326</v>
      </c>
      <c r="C13" s="12" t="s">
        <v>324</v>
      </c>
      <c r="D13" s="12" t="s">
        <v>325</v>
      </c>
      <c r="E13" s="27" t="s">
        <v>325</v>
      </c>
      <c r="F13" s="12" t="s">
        <v>321</v>
      </c>
      <c r="G13" s="27" t="s">
        <v>332</v>
      </c>
      <c r="H13" s="12" t="s">
        <v>313</v>
      </c>
      <c r="I13" s="12" t="s">
        <v>314</v>
      </c>
      <c r="J13" s="27" t="s">
        <v>329</v>
      </c>
    </row>
    <row r="14" ht="42" customHeight="1" spans="1:10">
      <c r="A14" s="134" t="s">
        <v>279</v>
      </c>
      <c r="B14" s="12" t="s">
        <v>326</v>
      </c>
      <c r="C14" s="12" t="s">
        <v>308</v>
      </c>
      <c r="D14" s="12" t="s">
        <v>327</v>
      </c>
      <c r="E14" s="27" t="s">
        <v>333</v>
      </c>
      <c r="F14" s="12" t="s">
        <v>311</v>
      </c>
      <c r="G14" s="27" t="s">
        <v>334</v>
      </c>
      <c r="H14" s="12" t="s">
        <v>323</v>
      </c>
      <c r="I14" s="12" t="s">
        <v>314</v>
      </c>
      <c r="J14" s="27" t="s">
        <v>335</v>
      </c>
    </row>
    <row r="15" ht="42" customHeight="1" spans="1:10">
      <c r="A15" s="134" t="s">
        <v>279</v>
      </c>
      <c r="B15" s="12" t="s">
        <v>326</v>
      </c>
      <c r="C15" s="12" t="s">
        <v>316</v>
      </c>
      <c r="D15" s="12" t="s">
        <v>317</v>
      </c>
      <c r="E15" s="27" t="s">
        <v>330</v>
      </c>
      <c r="F15" s="12" t="s">
        <v>311</v>
      </c>
      <c r="G15" s="27" t="s">
        <v>331</v>
      </c>
      <c r="H15" s="12" t="s">
        <v>331</v>
      </c>
      <c r="I15" s="12" t="s">
        <v>336</v>
      </c>
      <c r="J15" s="27" t="s">
        <v>335</v>
      </c>
    </row>
    <row r="16" ht="42" customHeight="1" spans="1:10">
      <c r="A16" s="134" t="s">
        <v>279</v>
      </c>
      <c r="B16" s="12" t="s">
        <v>326</v>
      </c>
      <c r="C16" s="12" t="s">
        <v>324</v>
      </c>
      <c r="D16" s="12" t="s">
        <v>325</v>
      </c>
      <c r="E16" s="27" t="s">
        <v>325</v>
      </c>
      <c r="F16" s="12" t="s">
        <v>311</v>
      </c>
      <c r="G16" s="27" t="s">
        <v>332</v>
      </c>
      <c r="H16" s="12" t="s">
        <v>313</v>
      </c>
      <c r="I16" s="12" t="s">
        <v>314</v>
      </c>
      <c r="J16" s="27" t="s">
        <v>335</v>
      </c>
    </row>
    <row r="17" ht="42" customHeight="1" spans="1:10">
      <c r="A17" s="134" t="s">
        <v>294</v>
      </c>
      <c r="B17" s="12" t="s">
        <v>337</v>
      </c>
      <c r="C17" s="12" t="s">
        <v>308</v>
      </c>
      <c r="D17" s="12" t="s">
        <v>309</v>
      </c>
      <c r="E17" s="27" t="s">
        <v>338</v>
      </c>
      <c r="F17" s="12" t="s">
        <v>321</v>
      </c>
      <c r="G17" s="27" t="s">
        <v>322</v>
      </c>
      <c r="H17" s="12" t="s">
        <v>313</v>
      </c>
      <c r="I17" s="12" t="s">
        <v>314</v>
      </c>
      <c r="J17" s="27" t="s">
        <v>338</v>
      </c>
    </row>
    <row r="18" ht="42" customHeight="1" spans="1:10">
      <c r="A18" s="134" t="s">
        <v>294</v>
      </c>
      <c r="B18" s="12" t="s">
        <v>337</v>
      </c>
      <c r="C18" s="12" t="s">
        <v>308</v>
      </c>
      <c r="D18" s="12" t="s">
        <v>339</v>
      </c>
      <c r="E18" s="27" t="s">
        <v>340</v>
      </c>
      <c r="F18" s="12" t="s">
        <v>321</v>
      </c>
      <c r="G18" s="27" t="s">
        <v>341</v>
      </c>
      <c r="H18" s="12" t="s">
        <v>313</v>
      </c>
      <c r="I18" s="12" t="s">
        <v>314</v>
      </c>
      <c r="J18" s="27" t="s">
        <v>340</v>
      </c>
    </row>
    <row r="19" ht="42" customHeight="1" spans="1:10">
      <c r="A19" s="134" t="s">
        <v>294</v>
      </c>
      <c r="B19" s="12" t="s">
        <v>337</v>
      </c>
      <c r="C19" s="12" t="s">
        <v>316</v>
      </c>
      <c r="D19" s="12" t="s">
        <v>317</v>
      </c>
      <c r="E19" s="27" t="s">
        <v>342</v>
      </c>
      <c r="F19" s="12" t="s">
        <v>311</v>
      </c>
      <c r="G19" s="27" t="s">
        <v>312</v>
      </c>
      <c r="H19" s="12" t="s">
        <v>313</v>
      </c>
      <c r="I19" s="12" t="s">
        <v>314</v>
      </c>
      <c r="J19" s="27" t="s">
        <v>342</v>
      </c>
    </row>
    <row r="20" ht="42" customHeight="1" spans="1:10">
      <c r="A20" s="134" t="s">
        <v>294</v>
      </c>
      <c r="B20" s="12" t="s">
        <v>337</v>
      </c>
      <c r="C20" s="12" t="s">
        <v>324</v>
      </c>
      <c r="D20" s="12" t="s">
        <v>325</v>
      </c>
      <c r="E20" s="27" t="s">
        <v>343</v>
      </c>
      <c r="F20" s="12" t="s">
        <v>321</v>
      </c>
      <c r="G20" s="27" t="s">
        <v>332</v>
      </c>
      <c r="H20" s="12" t="s">
        <v>313</v>
      </c>
      <c r="I20" s="12" t="s">
        <v>314</v>
      </c>
      <c r="J20" s="27" t="s">
        <v>343</v>
      </c>
    </row>
  </sheetData>
  <mergeCells count="10">
    <mergeCell ref="A2:J2"/>
    <mergeCell ref="A3:H3"/>
    <mergeCell ref="A7:A10"/>
    <mergeCell ref="A11:A13"/>
    <mergeCell ref="A14:A16"/>
    <mergeCell ref="A17:A20"/>
    <mergeCell ref="B7:B10"/>
    <mergeCell ref="B11:B13"/>
    <mergeCell ref="B14:B16"/>
    <mergeCell ref="B17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2026-03-16T16:10:01Z</dcterms:created>
  <dcterms:modified xsi:type="dcterms:W3CDTF">2026-03-16T16:37:06Z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6FF1BB8F4C657F5932C1B76916085F59_43</vt:lpwstr>
  </property>
  <property fmtid="{D5CDD505-2E9C-101B-9397-08002B2CF9AE}" pid="3" name="KSOProductBuildVer">
    <vt:lpwstr>2052-12.8.2.21234</vt:lpwstr>
  </property>
</Properties>
</file>