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94" firstSheet="9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<sst xmlns="http://schemas.openxmlformats.org/spreadsheetml/2006/main" count="1304" uniqueCount="476">
  <si>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</si>
  <si>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</si>
  <si>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</si>
  <si>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</si>
  <si>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</si>
  <si>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</si>
  <si>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</si>
  <si>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</si>
  <si>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</si>
  <si>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</si>
  <si>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</si>
  <si>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</si>
  <si>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</si>
  <si>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</si>
  <si>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</si>
  <si>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</si>
  <si>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</si>
  <si>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</si>
  <si>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</si>
  <si>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</si>
  <si>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</si>
  <si>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</si>
  <si>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</si>
  <si>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</si>
  <si>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</si>
  <si>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</si>
  <si>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</si>
  <si>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</si>
  <si>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</si>
  <si>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</si>
  <si>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</si>
  <si>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</si>
  <si>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</si>
  <si>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</si>
  <si>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</si>
  <si>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</si>
  <si>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</si>
  <si>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</si>
  <si>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</si>
  <si>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</si>
  <si>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</si>
  <si>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</si>
  <si>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</si>
  <si>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</si>
  <si>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</si>
  <si>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</si>
  <si>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</si>
  <si>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</si>
  <si>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</si>
  <si>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</si>
  <si>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</si>
  <si>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</si>
  <si>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</si>
  <si>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</si>
  <si>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</si>
  <si>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</si>
  <si>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</si>
  <si>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</si>
  <si>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</si>
  <si>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</si>
  <si>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</si>
  <si>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</si>
  <si>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</si>
  <si>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</si>
  <si>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</si>
  <si>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</si>
  <si>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</si>
  <si>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</si>
  <si>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</si>
  <si>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131001</t>
  </si>
  <si>
    <t>寻甸回族彝族自治县卫生健康局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</si>
  <si>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</si>
  <si>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</si>
  <si>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</si>
  <si>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</si>
  <si>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</si>
  <si>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</si>
  <si>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</si>
  <si>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</si>
  <si>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</si>
  <si>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</si>
  <si>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</si>
  <si>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</si>
  <si>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</si>
  <si>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</si>
  <si>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</si>
  <si>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</si>
  <si>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</si>
  <si>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</si>
  <si>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</si>
  <si>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</si>
  <si>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</si>
  <si>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</si>
  <si>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</si>
  <si>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</si>
  <si>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</si>
  <si>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</si>
  <si>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</si>
  <si>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</si>
  <si>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</si>
  <si>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</si>
  <si>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</si>
  <si>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</si>
  <si>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</si>
  <si>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</si>
  <si>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</si>
  <si>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</si>
  <si>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</si>
  <si>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</si>
  <si>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</si>
  <si>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</si>
  <si>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</si>
  <si>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</si>
  <si>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</si>
  <si>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</t>
  </si>
  <si>
    <t>卫生健康支出</t>
  </si>
  <si>
    <t>21001</t>
  </si>
  <si>
    <t>卫生健康管理事务</t>
  </si>
  <si>
    <t>2100101</t>
  </si>
  <si>
    <t>21003</t>
  </si>
  <si>
    <t>基层医疗卫生机构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</si>
  <si>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</si>
  <si>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</si>
  <si>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</si>
  <si>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</si>
  <si>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</si>
  <si>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</si>
  <si>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</si>
  <si>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</si>
  <si>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</si>
  <si>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</si>
  <si>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</si>
  <si>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</si>
  <si>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</si>
  <si>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</si>
  <si>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</si>
  <si>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</si>
  <si>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</si>
  <si>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</si>
  <si>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</si>
  <si>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</si>
  <si>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21013</t>
  </si>
  <si>
    <t>医疗救助</t>
  </si>
  <si>
    <t>2101399</t>
  </si>
  <si>
    <t>其他医疗救助支出</t>
  </si>
  <si>
    <t>21019</t>
  </si>
  <si>
    <t>育幼服务</t>
  </si>
  <si>
    <t>其他育幼服务支出</t>
  </si>
  <si>
    <t>221</t>
  </si>
  <si>
    <t>住房保障支出</t>
  </si>
  <si>
    <t>22102</t>
  </si>
  <si>
    <t>住房改革支出</t>
  </si>
  <si>
    <t>2210201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</si>
  <si>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</si>
  <si>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</si>
  <si>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</si>
  <si>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</si>
  <si>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</si>
  <si>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</si>
  <si>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</si>
  <si>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</si>
  <si>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</si>
  <si>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</si>
  <si>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</si>
  <si>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</si>
  <si>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</si>
  <si>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</si>
  <si>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</si>
  <si>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</si>
  <si>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</si>
  <si>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</si>
  <si>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</si>
  <si>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</si>
  <si>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</si>
  <si>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</si>
  <si>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</si>
  <si>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</si>
  <si>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</si>
  <si>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</si>
  <si>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</si>
  <si>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</si>
  <si>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</si>
  <si>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</si>
  <si>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</si>
  <si>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</si>
  <si>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</si>
  <si>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</si>
  <si>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</si>
  <si>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</si>
  <si>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</si>
  <si>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</si>
  <si>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2080501</t>
  </si>
  <si>
    <t>2101999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</si>
  <si>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</si>
  <si>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</si>
  <si>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</si>
  <si>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</si>
  <si>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</si>
  <si>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</si>
  <si>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</si>
  <si>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</si>
  <si>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</si>
  <si>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</si>
  <si>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</si>
  <si>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</si>
  <si>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</si>
  <si>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</si>
  <si>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</si>
  <si>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</si>
  <si>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</si>
  <si>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</si>
  <si>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</si>
  <si>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</si>
  <si>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</si>
  <si>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</si>
  <si>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</si>
  <si>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</si>
  <si>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</si>
  <si>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</si>
  <si>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530129210000000003040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</si>
  <si>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</si>
  <si>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</si>
  <si>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</si>
  <si>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</si>
  <si>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</si>
  <si>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</si>
  <si>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</si>
  <si>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530129210000000003041</t>
  </si>
  <si>
    <t>事业人员支出工资</t>
  </si>
  <si>
    <t>30107</t>
  </si>
  <si>
    <t>绩效工资</t>
  </si>
  <si>
    <t>530129210000000003042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</si>
  <si>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</si>
  <si>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</si>
  <si>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</si>
  <si>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</si>
  <si>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</si>
  <si>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</si>
  <si>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</si>
  <si>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</si>
  <si>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</si>
  <si>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</si>
  <si>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</si>
  <si>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530129210000000003043</t>
  </si>
  <si>
    <t>住房公积金</t>
  </si>
  <si>
    <t>30113</t>
  </si>
  <si>
    <t>530129210000000003046</t>
  </si>
  <si>
    <t>公车购置及运维费</t>
  </si>
  <si>
    <t>30231</t>
  </si>
  <si>
    <t>公务用车运行维护费</t>
  </si>
  <si>
    <t>530129210000000003047</t>
  </si>
  <si>
    <t>公务交通补贴</t>
  </si>
  <si>
    <t>30239</t>
  </si>
  <si>
    <t>其他交通费用</t>
  </si>
  <si>
    <t>530129210000000003048</t>
  </si>
  <si>
    <t>工会经费</t>
  </si>
  <si>
    <t>30228</t>
  </si>
  <si>
    <t>530129210000000003049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</si>
  <si>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</si>
  <si>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</si>
  <si>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</si>
  <si>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</si>
  <si>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</si>
  <si>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</si>
  <si>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</si>
  <si>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</si>
  <si>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</si>
  <si>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</si>
  <si>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</si>
  <si>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530129231100001386357</t>
  </si>
  <si>
    <t>行政人员绩效奖励</t>
  </si>
  <si>
    <t>530129231100001386395</t>
  </si>
  <si>
    <t>事业人员绩效奖励</t>
  </si>
  <si>
    <t>530129231100001386992</t>
  </si>
  <si>
    <t>其他财政补助人员生活补助</t>
  </si>
  <si>
    <t>30305</t>
  </si>
  <si>
    <t>生活补助</t>
  </si>
  <si>
    <t>530129251100003887991</t>
  </si>
  <si>
    <t>未在工资统发人员奖金</t>
  </si>
  <si>
    <t>530129261100005134145</t>
  </si>
  <si>
    <t>30217</t>
  </si>
  <si>
    <t>530129261100005136621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</si>
  <si>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</si>
  <si>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</si>
  <si>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</si>
  <si>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</si>
  <si>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</si>
  <si>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</si>
  <si>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</si>
  <si>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</si>
  <si>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其他公用支出</t>
  </si>
  <si>
    <t>530129261100005142815</t>
  </si>
  <si>
    <t>2026年卫生健康局工作经费</t>
  </si>
  <si>
    <t>专项业务类</t>
  </si>
  <si>
    <t>530129251100003850499</t>
  </si>
  <si>
    <t>2025年县级预算全县科级领导干部体检经费</t>
  </si>
  <si>
    <t>30307</t>
  </si>
  <si>
    <t>医疗费补助</t>
  </si>
  <si>
    <t>民生类</t>
  </si>
  <si>
    <t>530129251100003850496</t>
  </si>
  <si>
    <t>计划生育家庭县级配套经费</t>
  </si>
  <si>
    <t>30218</t>
  </si>
  <si>
    <t>专用材料费</t>
  </si>
  <si>
    <t>530129251100003850525</t>
  </si>
  <si>
    <t>2025年基本公共卫生考核经费</t>
  </si>
  <si>
    <t>530129251100004122119</t>
  </si>
  <si>
    <t>2025年基本公共卫生服务项目省级补助资金</t>
  </si>
  <si>
    <t>530129251100004122977</t>
  </si>
  <si>
    <t>昆财社（2025）17号2025年生育支持项目省级补助资金</t>
  </si>
  <si>
    <t>530129251100004301360</t>
  </si>
  <si>
    <t>收支专户昆财社（2024）41号基本公共卫生中医院县医院退回资金</t>
  </si>
  <si>
    <t>530129251100004344194</t>
  </si>
  <si>
    <t>昆财社【2025】16号2025年计划生育中央转移支付资金</t>
  </si>
  <si>
    <t>530129251100004344412</t>
  </si>
  <si>
    <t>昆财社〔2025〕18号2024年计划生育奖励与扶助项目省级结算补助资金</t>
  </si>
  <si>
    <t>530129251100004625104</t>
  </si>
  <si>
    <t>昆财社（2025）152号2025年育儿补贴中央补助资金</t>
  </si>
  <si>
    <t>30309</t>
  </si>
  <si>
    <t>奖励金</t>
  </si>
  <si>
    <t>530129251100004656979</t>
  </si>
  <si>
    <t>昆财社2025年33号基本公共卫生中央补助资金</t>
  </si>
  <si>
    <t>530129251100004699641</t>
  </si>
  <si>
    <t>昆财社（2025）112号寻财社（2025）115号基本公共卫生服务项目中央结算补助资金</t>
  </si>
  <si>
    <t>530129251100004715278</t>
  </si>
  <si>
    <t>昆财社（2025）89号寻财社（2025）113号2025年计划生育转移支付中央结算补助资金</t>
  </si>
  <si>
    <t>530129251100004750787</t>
  </si>
  <si>
    <t>昆财社（2025）178号2025年计划生育奖励与扶助项目省级结算补助资金</t>
  </si>
  <si>
    <t>530129261100005124042</t>
  </si>
  <si>
    <t>2026年基本公共卫生服务项目县级补助资金</t>
  </si>
  <si>
    <t>事业发展类</t>
  </si>
  <si>
    <t>530129251100004693128</t>
  </si>
  <si>
    <t>2025年调整预算追加家庭医生签约县级补助经费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</si>
  <si>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</si>
  <si>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</si>
  <si>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</si>
  <si>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</si>
  <si>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</si>
  <si>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</si>
  <si>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</si>
  <si>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</si>
  <si>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</si>
  <si>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</si>
  <si>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2026年基本公共卫生服务考核经费，1.免费向城乡居民提供基本公共卫生服务，促进基本公共卫生服务均等化。
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</si>
  <si>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产出指标</t>
  </si>
  <si>
    <t>数量指标</t>
  </si>
  <si>
    <t>7岁以下儿童健康管理率</t>
  </si>
  <si>
    <t>&gt;=</t>
  </si>
  <si>
    <t>85</t>
  </si>
  <si>
    <t>%</t>
  </si>
  <si>
    <t>定量指标</t>
  </si>
  <si>
    <t>0-6岁儿童眼保健和视力检查覆盖率</t>
  </si>
  <si>
    <t>90</t>
  </si>
  <si>
    <t>质量指标</t>
  </si>
  <si>
    <t>65岁以上老年人城乡社区规范健康管理服务率</t>
  </si>
  <si>
    <t>60</t>
  </si>
  <si>
    <t>效益指标</t>
  </si>
  <si>
    <t>社会效益</t>
  </si>
  <si>
    <t>基本公共卫生服务水平</t>
  </si>
  <si>
    <t>=</t>
  </si>
  <si>
    <t>持续提高</t>
  </si>
  <si>
    <t>年</t>
  </si>
  <si>
    <t>定性指标</t>
  </si>
  <si>
    <t>满意度指标</t>
  </si>
  <si>
    <t>服务对象满意度</t>
  </si>
  <si>
    <t>80</t>
  </si>
  <si>
    <t>2025年基本公共卫生服务考核经费，1.免费向城乡居民提供基本公共卫生服务，促进基本公共卫生服务均等化。
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</si>
  <si>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考核单位</t>
  </si>
  <si>
    <t>21</t>
  </si>
  <si>
    <t>个</t>
  </si>
  <si>
    <t>2025年基本公共卫生服务考核经费</t>
  </si>
  <si>
    <t>涉及考核部门</t>
  </si>
  <si>
    <t>可持续影响</t>
  </si>
  <si>
    <t>不断提高</t>
  </si>
  <si>
    <t>服务对象满意</t>
  </si>
  <si>
    <t>实施计划生育家庭奖励与扶助制度，缓解计划生育困难家庭在生产、生活、医疗和养老等方面的特殊困难，改善计划生育家庭生产生活状况，引导和帮助计划生育家庭发展生产，保障和改善民生，促进社会和谐稳定。</t>
  </si>
  <si>
    <t>扶助独生子女伤残家庭人数</t>
  </si>
  <si>
    <t>人</t>
  </si>
  <si>
    <t>扶助计划生育手术并发症一级二级三级人数</t>
  </si>
  <si>
    <t>农村部分计划生育家庭奖励扶助人数</t>
  </si>
  <si>
    <t>城乡部分独生子女全程教育奖学金奖励补助人数</t>
  </si>
  <si>
    <t>一次性生育人数</t>
  </si>
  <si>
    <t>符合条件申报对象覆盖率</t>
  </si>
  <si>
    <t>100</t>
  </si>
  <si>
    <t>申报审核时限达标率</t>
  </si>
  <si>
    <t>95</t>
  </si>
  <si>
    <t>社会稳定水平</t>
  </si>
  <si>
    <t>稳定发展</t>
  </si>
  <si>
    <t>完成2026年脱贫人口家庭医生签约服务工作</t>
  </si>
  <si>
    <t>脱贫人口家庭医生签约服务率</t>
  </si>
  <si>
    <t>家庭医生履约率</t>
  </si>
  <si>
    <t>逐步提高</t>
  </si>
  <si>
    <t>提高家庭医生工作质量</t>
  </si>
  <si>
    <t>提高家庭医生签约工作服务质量</t>
  </si>
  <si>
    <t>2026年工作任务目标</t>
  </si>
  <si>
    <t>100%</t>
  </si>
  <si>
    <t>完成2026年卫生健康局工作任务目标</t>
  </si>
  <si>
    <t>完成工作任务率</t>
  </si>
  <si>
    <t>促进卫生健康事业发展</t>
  </si>
  <si>
    <t>2026年县级预算全县科级领导干部体检经费</t>
  </si>
  <si>
    <t>体检人次</t>
  </si>
  <si>
    <t>493</t>
  </si>
  <si>
    <t>2025年县级预算全县科科级领导干部体检费</t>
  </si>
  <si>
    <t>体检对象准确率</t>
  </si>
  <si>
    <t>体检人群健康保障率</t>
  </si>
  <si>
    <t>受益对象满意度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</si>
  <si>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</si>
  <si>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</si>
  <si>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</si>
  <si>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</si>
  <si>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备注：寻甸回族彝族自治县卫生健康局2026年无政府性基金支出预算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</si>
  <si>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</si>
  <si>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</si>
  <si>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</si>
  <si>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</si>
  <si>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</si>
  <si>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</si>
  <si>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</si>
  <si>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</si>
  <si>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</si>
  <si>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</si>
  <si>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</si>
  <si>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</si>
  <si>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备注：寻甸回族彝族自治县卫生健康局2026年无政府采购预算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</si>
  <si>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</si>
  <si>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</si>
  <si>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</si>
  <si>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</si>
  <si>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</si>
  <si>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</si>
  <si>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</si>
  <si>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备注：寻甸回族彝族自治县卫生健康局2026年无政府购买服务预算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</si>
  <si>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</si>
  <si>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</si>
  <si>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</si>
  <si>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</si>
  <si>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</si>
  <si>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</si>
  <si>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</si>
  <si>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</si>
  <si>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</si>
  <si>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</si>
  <si>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</si>
  <si>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</si>
  <si>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</si>
  <si>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</si>
  <si>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</si>
  <si>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</si>
  <si>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</si>
  <si>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</si>
  <si>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</si>
  <si>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</si>
  <si>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</si>
  <si>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</si>
  <si>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</si>
  <si>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备注：寻甸回族彝族自治县卫生健康局2026年无县对下转移支付预算</t>
  </si>
  <si>
    <t>预算09-2表</t>
  </si>
  <si>
    <t>备注：寻甸回族彝族自治县卫生健康局2026年无县对下转移支付绩效预算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</si>
  <si>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</si>
  <si>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</si>
  <si>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</si>
  <si>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</si>
  <si>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</si>
  <si>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</si>
  <si>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</si>
  <si>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</si>
  <si>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备注：寻甸回族彝族自治县卫生健康局2026年无新增资产配置预算</t>
  </si>
  <si>
    <t>预算11表</t>
  </si>
  <si>
    <t>上级补助</t>
  </si>
  <si>
    <t>备注：寻甸回族彝族自治县卫生健康局2026年无上级转移支付补助项目支出预算</t>
  </si>
  <si>
    <t>预算12表</t>
  </si>
  <si>
    <t>项目级次</t>
  </si>
  <si>
    <t>216 其他公用支出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</si>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</sst>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28">
    <xf numFmtId="0" fontId="0" fillId="0" borderId="0" xfId="0" applyFont="1" applyBorder="1"/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0" fillId="3" borderId="0" xfId="0" applyFill="1"/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3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3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s="1" customFormat="1" ht="15" customHeight="1" spans="1:4">
      <c r="A1" s="182"/>
      <c r="B1" s="182"/>
      <c r="C1" s="182"/>
      <c r="D1" s="172" t="s">
        <v>0</v>
      </c>
    </row>
    <row r="2" s="1" customFormat="1" ht="41.25" customHeight="1" spans="1:1">
      <c r="A2" s="183" t="str">
        <f>"2026"&amp;"年部门财务收支预算总表"</f>
        <v>2026年部门财务收支预算总表</v>
      </c>
    </row>
    <row r="3" s="1" customFormat="1" ht="17.25" customHeight="1" spans="1:4">
      <c r="A3" s="184" t="str">
        <f>"单位名称："&amp;"寻甸回族彝族自治县卫生健康局"</f>
        <v>单位名称：寻甸回族彝族自治县卫生健康局</v>
      </c>
      <c r="B3" s="185"/>
      <c r="D3" s="151" t="s">
        <v>1</v>
      </c>
    </row>
    <row r="4" s="1" customFormat="1" ht="23.25" customHeight="1" spans="1:4">
      <c r="A4" s="186" t="s">
        <v>2</v>
      </c>
      <c r="B4" s="187"/>
      <c r="C4" s="186" t="s">
        <v>3</v>
      </c>
      <c r="D4" s="187"/>
    </row>
    <row r="5" s="1" customFormat="1" ht="24" customHeight="1" spans="1:4">
      <c r="A5" s="186" t="s">
        <v>4</v>
      </c>
      <c r="B5" s="186" t="s">
        <v>5</v>
      </c>
      <c r="C5" s="186" t="s">
        <v>6</v>
      </c>
      <c r="D5" s="186" t="s">
        <v>5</v>
      </c>
    </row>
    <row r="6" s="1" customFormat="1" ht="17.25" customHeight="1" spans="1:4">
      <c r="A6" s="188" t="s">
        <v>7</v>
      </c>
      <c r="B6" s="150">
        <v>16300327.12</v>
      </c>
      <c r="C6" s="188" t="s">
        <v>8</v>
      </c>
      <c r="D6" s="150">
        <v>8400</v>
      </c>
    </row>
    <row r="7" s="1" customFormat="1" ht="17.25" customHeight="1" spans="1:4">
      <c r="A7" s="188" t="s">
        <v>9</v>
      </c>
      <c r="B7" s="150"/>
      <c r="C7" s="188" t="s">
        <v>10</v>
      </c>
      <c r="D7" s="150"/>
    </row>
    <row r="8" s="1" customFormat="1" ht="17.25" customHeight="1" spans="1:4">
      <c r="A8" s="188" t="s">
        <v>11</v>
      </c>
      <c r="B8" s="150"/>
      <c r="C8" s="227" t="s">
        <v>12</v>
      </c>
      <c r="D8" s="150"/>
    </row>
    <row r="9" s="1" customFormat="1" ht="17.25" customHeight="1" spans="1:4">
      <c r="A9" s="188" t="s">
        <v>13</v>
      </c>
      <c r="B9" s="150"/>
      <c r="C9" s="227" t="s">
        <v>14</v>
      </c>
      <c r="D9" s="150"/>
    </row>
    <row r="10" s="1" customFormat="1" ht="17.25" customHeight="1" spans="1:4">
      <c r="A10" s="188" t="s">
        <v>15</v>
      </c>
      <c r="B10" s="150"/>
      <c r="C10" s="227" t="s">
        <v>16</v>
      </c>
      <c r="D10" s="150"/>
    </row>
    <row r="11" s="1" customFormat="1" ht="17.25" customHeight="1" spans="1:4">
      <c r="A11" s="188" t="s">
        <v>17</v>
      </c>
      <c r="B11" s="150"/>
      <c r="C11" s="227" t="s">
        <v>18</v>
      </c>
      <c r="D11" s="150"/>
    </row>
    <row r="12" s="1" customFormat="1" ht="17.25" customHeight="1" spans="1:4">
      <c r="A12" s="188" t="s">
        <v>19</v>
      </c>
      <c r="B12" s="150"/>
      <c r="C12" s="38" t="s">
        <v>20</v>
      </c>
      <c r="D12" s="150"/>
    </row>
    <row r="13" s="1" customFormat="1" ht="17.25" customHeight="1" spans="1:4">
      <c r="A13" s="188" t="s">
        <v>21</v>
      </c>
      <c r="B13" s="150"/>
      <c r="C13" s="38" t="s">
        <v>22</v>
      </c>
      <c r="D13" s="150">
        <v>1573089.91</v>
      </c>
    </row>
    <row r="14" s="1" customFormat="1" ht="17.25" customHeight="1" spans="1:4">
      <c r="A14" s="188" t="s">
        <v>23</v>
      </c>
      <c r="B14" s="150"/>
      <c r="C14" s="38" t="s">
        <v>24</v>
      </c>
      <c r="D14" s="150">
        <v>38317431.77</v>
      </c>
    </row>
    <row r="15" s="1" customFormat="1" ht="17.25" customHeight="1" spans="1:4">
      <c r="A15" s="188" t="s">
        <v>25</v>
      </c>
      <c r="B15" s="88"/>
      <c r="C15" s="38" t="s">
        <v>26</v>
      </c>
      <c r="D15" s="150"/>
    </row>
    <row r="16" s="1" customFormat="1" ht="17.25" customHeight="1" spans="1:4">
      <c r="A16" s="157"/>
      <c r="B16" s="150"/>
      <c r="C16" s="38" t="s">
        <v>27</v>
      </c>
      <c r="D16" s="150"/>
    </row>
    <row r="17" s="1" customFormat="1" ht="17.25" customHeight="1" spans="1:4">
      <c r="A17" s="189"/>
      <c r="B17" s="150"/>
      <c r="C17" s="38" t="s">
        <v>28</v>
      </c>
      <c r="D17" s="150"/>
    </row>
    <row r="18" s="1" customFormat="1" ht="17.25" customHeight="1" spans="1:4">
      <c r="A18" s="189"/>
      <c r="B18" s="150"/>
      <c r="C18" s="38" t="s">
        <v>29</v>
      </c>
      <c r="D18" s="150"/>
    </row>
    <row r="19" s="1" customFormat="1" ht="17.25" customHeight="1" spans="1:4">
      <c r="A19" s="189"/>
      <c r="B19" s="150"/>
      <c r="C19" s="38" t="s">
        <v>30</v>
      </c>
      <c r="D19" s="150"/>
    </row>
    <row r="20" s="1" customFormat="1" ht="17.25" customHeight="1" spans="1:4">
      <c r="A20" s="189"/>
      <c r="B20" s="150"/>
      <c r="C20" s="38" t="s">
        <v>31</v>
      </c>
      <c r="D20" s="150"/>
    </row>
    <row r="21" s="1" customFormat="1" ht="17.25" customHeight="1" spans="1:4">
      <c r="A21" s="189"/>
      <c r="B21" s="150"/>
      <c r="C21" s="38" t="s">
        <v>32</v>
      </c>
      <c r="D21" s="150"/>
    </row>
    <row r="22" s="1" customFormat="1" ht="17.25" customHeight="1" spans="1:4">
      <c r="A22" s="189"/>
      <c r="B22" s="150"/>
      <c r="C22" s="38" t="s">
        <v>33</v>
      </c>
      <c r="D22" s="150"/>
    </row>
    <row r="23" s="1" customFormat="1" ht="17.25" customHeight="1" spans="1:4">
      <c r="A23" s="189"/>
      <c r="B23" s="150"/>
      <c r="C23" s="38" t="s">
        <v>34</v>
      </c>
      <c r="D23" s="150"/>
    </row>
    <row r="24" s="1" customFormat="1" ht="17.25" customHeight="1" spans="1:4">
      <c r="A24" s="189"/>
      <c r="B24" s="150"/>
      <c r="C24" s="38" t="s">
        <v>35</v>
      </c>
      <c r="D24" s="150">
        <v>862717.44</v>
      </c>
    </row>
    <row r="25" s="1" customFormat="1" ht="17.25" customHeight="1" spans="1:4">
      <c r="A25" s="189"/>
      <c r="B25" s="150"/>
      <c r="C25" s="38" t="s">
        <v>36</v>
      </c>
      <c r="D25" s="150"/>
    </row>
    <row r="26" s="1" customFormat="1" ht="17.25" customHeight="1" spans="1:4">
      <c r="A26" s="189"/>
      <c r="B26" s="150"/>
      <c r="C26" s="157" t="s">
        <v>37</v>
      </c>
      <c r="D26" s="150"/>
    </row>
    <row r="27" s="1" customFormat="1" ht="17.25" customHeight="1" spans="1:4">
      <c r="A27" s="189"/>
      <c r="B27" s="150"/>
      <c r="C27" s="38" t="s">
        <v>38</v>
      </c>
      <c r="D27" s="150"/>
    </row>
    <row r="28" s="1" customFormat="1" ht="16.5" customHeight="1" spans="1:4">
      <c r="A28" s="189"/>
      <c r="B28" s="150"/>
      <c r="C28" s="38" t="s">
        <v>39</v>
      </c>
      <c r="D28" s="150"/>
    </row>
    <row r="29" s="1" customFormat="1" ht="16.5" customHeight="1" spans="1:4">
      <c r="A29" s="189"/>
      <c r="B29" s="150"/>
      <c r="C29" s="157" t="s">
        <v>40</v>
      </c>
      <c r="D29" s="150"/>
    </row>
    <row r="30" s="1" customFormat="1" ht="17.25" customHeight="1" spans="1:4">
      <c r="A30" s="189"/>
      <c r="B30" s="150"/>
      <c r="C30" s="157" t="s">
        <v>41</v>
      </c>
      <c r="D30" s="150"/>
    </row>
    <row r="31" s="1" customFormat="1" ht="17.25" customHeight="1" spans="1:4">
      <c r="A31" s="189"/>
      <c r="B31" s="150"/>
      <c r="C31" s="38" t="s">
        <v>42</v>
      </c>
      <c r="D31" s="150"/>
    </row>
    <row r="32" s="1" customFormat="1" ht="16.5" customHeight="1" spans="1:4">
      <c r="A32" s="189" t="s">
        <v>43</v>
      </c>
      <c r="B32" s="150">
        <v>16300327.12</v>
      </c>
      <c r="C32" s="189" t="s">
        <v>44</v>
      </c>
      <c r="D32" s="150">
        <v>40761639.12</v>
      </c>
    </row>
    <row r="33" s="1" customFormat="1" ht="16.5" customHeight="1" spans="1:4">
      <c r="A33" s="157" t="s">
        <v>45</v>
      </c>
      <c r="B33" s="150">
        <v>24461312</v>
      </c>
      <c r="C33" s="157" t="s">
        <v>46</v>
      </c>
      <c r="D33" s="150"/>
    </row>
    <row r="34" s="1" customFormat="1" ht="16.5" customHeight="1" spans="1:4">
      <c r="A34" s="38" t="s">
        <v>47</v>
      </c>
      <c r="B34" s="88">
        <v>24461312</v>
      </c>
      <c r="C34" s="38" t="s">
        <v>47</v>
      </c>
      <c r="D34" s="88"/>
    </row>
    <row r="35" s="1" customFormat="1" ht="16.5" customHeight="1" spans="1:4">
      <c r="A35" s="38" t="s">
        <v>48</v>
      </c>
      <c r="B35" s="88"/>
      <c r="C35" s="38" t="s">
        <v>49</v>
      </c>
      <c r="D35" s="88"/>
    </row>
    <row r="36" s="1" customFormat="1" ht="16.5" customHeight="1" spans="1:4">
      <c r="A36" s="190" t="s">
        <v>50</v>
      </c>
      <c r="B36" s="150">
        <v>40761639.12</v>
      </c>
      <c r="C36" s="190" t="s">
        <v>51</v>
      </c>
      <c r="D36" s="150">
        <v>40761639.12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pane ySplit="1" topLeftCell="A2" activePane="bottomLeft" state="frozen"/>
      <selection/>
      <selection pane="bottomLeft" activeCell="B22" sqref="B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28"/>
      <c r="B1" s="28"/>
      <c r="C1" s="28"/>
      <c r="D1" s="28"/>
      <c r="E1" s="28"/>
      <c r="F1" s="28"/>
    </row>
    <row r="2" ht="12" customHeight="1" spans="1:6">
      <c r="A2" s="127">
        <v>1</v>
      </c>
      <c r="B2" s="128">
        <v>0</v>
      </c>
      <c r="C2" s="127">
        <v>1</v>
      </c>
      <c r="D2" s="129"/>
      <c r="E2" s="129"/>
      <c r="F2" s="126" t="s">
        <v>405</v>
      </c>
    </row>
    <row r="3" ht="42" customHeight="1" spans="1:6">
      <c r="A3" s="130" t="str">
        <f>"2026"&amp;"年部门政府性基金预算支出预算表"</f>
        <v>2026年部门政府性基金预算支出预算表</v>
      </c>
      <c r="B3" s="130" t="s">
        <v>406</v>
      </c>
      <c r="C3" s="131"/>
      <c r="D3" s="132"/>
      <c r="E3" s="132"/>
      <c r="F3" s="132"/>
    </row>
    <row r="4" ht="13.5" customHeight="1" spans="1:6">
      <c r="A4" s="31" t="str">
        <f>"单位名称："&amp;"寻甸回族彝族自治县卫生健康局"</f>
        <v>单位名称：寻甸回族彝族自治县卫生健康局</v>
      </c>
      <c r="B4" s="31" t="s">
        <v>407</v>
      </c>
      <c r="C4" s="127"/>
      <c r="D4" s="129"/>
      <c r="E4" s="129"/>
      <c r="F4" s="126" t="s">
        <v>1</v>
      </c>
    </row>
    <row r="5" ht="19.5" customHeight="1" spans="1:6">
      <c r="A5" s="133" t="s">
        <v>203</v>
      </c>
      <c r="B5" s="134" t="s">
        <v>72</v>
      </c>
      <c r="C5" s="133" t="s">
        <v>73</v>
      </c>
      <c r="D5" s="11" t="s">
        <v>408</v>
      </c>
      <c r="E5" s="12"/>
      <c r="F5" s="13"/>
    </row>
    <row r="6" ht="18.75" customHeight="1" spans="1:6">
      <c r="A6" s="135"/>
      <c r="B6" s="136"/>
      <c r="C6" s="135"/>
      <c r="D6" s="16" t="s">
        <v>55</v>
      </c>
      <c r="E6" s="11" t="s">
        <v>75</v>
      </c>
      <c r="F6" s="16" t="s">
        <v>76</v>
      </c>
    </row>
    <row r="7" ht="18.75" customHeight="1" spans="1:6">
      <c r="A7" s="76">
        <v>1</v>
      </c>
      <c r="B7" s="137" t="s">
        <v>83</v>
      </c>
      <c r="C7" s="76">
        <v>3</v>
      </c>
      <c r="D7" s="138">
        <v>4</v>
      </c>
      <c r="E7" s="138">
        <v>5</v>
      </c>
      <c r="F7" s="138">
        <v>6</v>
      </c>
    </row>
    <row r="8" ht="21" customHeight="1" spans="1:6">
      <c r="A8" s="21"/>
      <c r="B8" s="21"/>
      <c r="C8" s="21"/>
      <c r="D8" s="88"/>
      <c r="E8" s="88"/>
      <c r="F8" s="88"/>
    </row>
    <row r="9" ht="21" customHeight="1" spans="1:6">
      <c r="A9" s="21"/>
      <c r="B9" s="21"/>
      <c r="C9" s="21"/>
      <c r="D9" s="88"/>
      <c r="E9" s="88"/>
      <c r="F9" s="88"/>
    </row>
    <row r="10" ht="18.75" customHeight="1" spans="1:6">
      <c r="A10" s="139" t="s">
        <v>193</v>
      </c>
      <c r="B10" s="139" t="s">
        <v>193</v>
      </c>
      <c r="C10" s="140" t="s">
        <v>193</v>
      </c>
      <c r="D10" s="88"/>
      <c r="E10" s="88"/>
      <c r="F10" s="88"/>
    </row>
    <row r="14" customHeight="1" spans="1:1">
      <c r="A14" t="s">
        <v>409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pane ySplit="1" topLeftCell="A2" activePane="bottomLeft" state="frozen"/>
      <selection/>
      <selection pane="bottomLeft" activeCell="B24" sqref="B2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ht="15.75" customHeight="1" spans="2:19">
      <c r="B2" s="92"/>
      <c r="C2" s="92"/>
      <c r="R2" s="42"/>
      <c r="S2" s="42" t="s">
        <v>410</v>
      </c>
    </row>
    <row r="3" ht="41.25" customHeight="1" spans="1:19">
      <c r="A3" s="81" t="str">
        <f>"2026"&amp;"年部门政府采购预算表"</f>
        <v>2026年部门政府采购预算表</v>
      </c>
      <c r="B3" s="74"/>
      <c r="C3" s="74"/>
      <c r="D3" s="30"/>
      <c r="E3" s="30"/>
      <c r="F3" s="30"/>
      <c r="G3" s="30"/>
      <c r="H3" s="30"/>
      <c r="I3" s="30"/>
      <c r="J3" s="30"/>
      <c r="K3" s="30"/>
      <c r="L3" s="30"/>
      <c r="M3" s="74"/>
      <c r="N3" s="30"/>
      <c r="O3" s="30"/>
      <c r="P3" s="74"/>
      <c r="Q3" s="30"/>
      <c r="R3" s="74"/>
      <c r="S3" s="74"/>
    </row>
    <row r="4" ht="18.75" customHeight="1" spans="1:19">
      <c r="A4" s="119" t="str">
        <f>"单位名称："&amp;"寻甸回族彝族自治县卫生健康局"</f>
        <v>单位名称：寻甸回族彝族自治县卫生健康局</v>
      </c>
      <c r="B4" s="94"/>
      <c r="C4" s="94"/>
      <c r="D4" s="33"/>
      <c r="E4" s="33"/>
      <c r="F4" s="33"/>
      <c r="G4" s="33"/>
      <c r="H4" s="33"/>
      <c r="I4" s="33"/>
      <c r="J4" s="33"/>
      <c r="K4" s="33"/>
      <c r="L4" s="33"/>
      <c r="R4" s="43"/>
      <c r="S4" s="126" t="s">
        <v>1</v>
      </c>
    </row>
    <row r="5" ht="15.75" customHeight="1" spans="1:19">
      <c r="A5" s="10" t="s">
        <v>202</v>
      </c>
      <c r="B5" s="95" t="s">
        <v>203</v>
      </c>
      <c r="C5" s="95" t="s">
        <v>411</v>
      </c>
      <c r="D5" s="96" t="s">
        <v>412</v>
      </c>
      <c r="E5" s="96" t="s">
        <v>413</v>
      </c>
      <c r="F5" s="96" t="s">
        <v>414</v>
      </c>
      <c r="G5" s="96" t="s">
        <v>415</v>
      </c>
      <c r="H5" s="96" t="s">
        <v>416</v>
      </c>
      <c r="I5" s="109" t="s">
        <v>210</v>
      </c>
      <c r="J5" s="109"/>
      <c r="K5" s="109"/>
      <c r="L5" s="109"/>
      <c r="M5" s="110"/>
      <c r="N5" s="109"/>
      <c r="O5" s="109"/>
      <c r="P5" s="89"/>
      <c r="Q5" s="109"/>
      <c r="R5" s="110"/>
      <c r="S5" s="90"/>
    </row>
    <row r="6" ht="17.25" customHeight="1" spans="1:19">
      <c r="A6" s="15"/>
      <c r="B6" s="97"/>
      <c r="C6" s="97"/>
      <c r="D6" s="98"/>
      <c r="E6" s="98"/>
      <c r="F6" s="98"/>
      <c r="G6" s="98"/>
      <c r="H6" s="98"/>
      <c r="I6" s="98" t="s">
        <v>55</v>
      </c>
      <c r="J6" s="98" t="s">
        <v>58</v>
      </c>
      <c r="K6" s="98" t="s">
        <v>417</v>
      </c>
      <c r="L6" s="98" t="s">
        <v>418</v>
      </c>
      <c r="M6" s="111" t="s">
        <v>419</v>
      </c>
      <c r="N6" s="112" t="s">
        <v>420</v>
      </c>
      <c r="O6" s="112"/>
      <c r="P6" s="117"/>
      <c r="Q6" s="112"/>
      <c r="R6" s="118"/>
      <c r="S6" s="99"/>
    </row>
    <row r="7" ht="54" customHeight="1" spans="1:19">
      <c r="A7" s="18"/>
      <c r="B7" s="99"/>
      <c r="C7" s="99"/>
      <c r="D7" s="100"/>
      <c r="E7" s="100"/>
      <c r="F7" s="100"/>
      <c r="G7" s="100"/>
      <c r="H7" s="100"/>
      <c r="I7" s="100"/>
      <c r="J7" s="100" t="s">
        <v>57</v>
      </c>
      <c r="K7" s="100"/>
      <c r="L7" s="100"/>
      <c r="M7" s="113"/>
      <c r="N7" s="100" t="s">
        <v>57</v>
      </c>
      <c r="O7" s="100" t="s">
        <v>64</v>
      </c>
      <c r="P7" s="99" t="s">
        <v>65</v>
      </c>
      <c r="Q7" s="100" t="s">
        <v>66</v>
      </c>
      <c r="R7" s="113" t="s">
        <v>67</v>
      </c>
      <c r="S7" s="99" t="s">
        <v>68</v>
      </c>
    </row>
    <row r="8" ht="18" customHeight="1" spans="1:19">
      <c r="A8" s="120">
        <v>1</v>
      </c>
      <c r="B8" s="120" t="s">
        <v>83</v>
      </c>
      <c r="C8" s="121">
        <v>3</v>
      </c>
      <c r="D8" s="121">
        <v>4</v>
      </c>
      <c r="E8" s="120">
        <v>5</v>
      </c>
      <c r="F8" s="120">
        <v>6</v>
      </c>
      <c r="G8" s="120">
        <v>7</v>
      </c>
      <c r="H8" s="120">
        <v>8</v>
      </c>
      <c r="I8" s="120">
        <v>9</v>
      </c>
      <c r="J8" s="120">
        <v>10</v>
      </c>
      <c r="K8" s="120">
        <v>11</v>
      </c>
      <c r="L8" s="120">
        <v>12</v>
      </c>
      <c r="M8" s="120">
        <v>13</v>
      </c>
      <c r="N8" s="120">
        <v>14</v>
      </c>
      <c r="O8" s="120">
        <v>15</v>
      </c>
      <c r="P8" s="120">
        <v>16</v>
      </c>
      <c r="Q8" s="120">
        <v>17</v>
      </c>
      <c r="R8" s="120">
        <v>18</v>
      </c>
      <c r="S8" s="120">
        <v>19</v>
      </c>
    </row>
    <row r="9" ht="21" customHeight="1" spans="1:19">
      <c r="A9" s="101"/>
      <c r="B9" s="102"/>
      <c r="C9" s="102"/>
      <c r="D9" s="103"/>
      <c r="E9" s="103"/>
      <c r="F9" s="103"/>
      <c r="G9" s="122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  <row r="10" ht="21" customHeight="1" spans="1:19">
      <c r="A10" s="104" t="s">
        <v>193</v>
      </c>
      <c r="B10" s="105"/>
      <c r="C10" s="105"/>
      <c r="D10" s="106"/>
      <c r="E10" s="106"/>
      <c r="F10" s="106"/>
      <c r="G10" s="123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</row>
    <row r="11" ht="21" customHeight="1" spans="1:19">
      <c r="A11" s="119" t="s">
        <v>421</v>
      </c>
      <c r="B11" s="31"/>
      <c r="C11" s="31"/>
      <c r="D11" s="119"/>
      <c r="E11" s="119"/>
      <c r="F11" s="119"/>
      <c r="G11" s="124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</row>
    <row r="13" customHeight="1" spans="2:2">
      <c r="B13" t="s">
        <v>422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5"/>
  <sheetViews>
    <sheetView showZeros="0" workbookViewId="0">
      <pane ySplit="1" topLeftCell="A2" activePane="bottomLeft" state="frozen"/>
      <selection/>
      <selection pane="bottomLeft" activeCell="B22" sqref="B2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ht="16.5" customHeight="1" spans="1:20">
      <c r="A2" s="85"/>
      <c r="B2" s="92"/>
      <c r="C2" s="92"/>
      <c r="D2" s="92"/>
      <c r="E2" s="92"/>
      <c r="F2" s="92"/>
      <c r="G2" s="92"/>
      <c r="H2" s="85"/>
      <c r="I2" s="85"/>
      <c r="J2" s="85"/>
      <c r="K2" s="85"/>
      <c r="L2" s="85"/>
      <c r="M2" s="85"/>
      <c r="N2" s="107"/>
      <c r="O2" s="85"/>
      <c r="P2" s="85"/>
      <c r="Q2" s="92"/>
      <c r="R2" s="85"/>
      <c r="S2" s="115"/>
      <c r="T2" s="115" t="s">
        <v>423</v>
      </c>
    </row>
    <row r="3" ht="41.25" customHeight="1" spans="1:20">
      <c r="A3" s="81" t="str">
        <f>"2026"&amp;"年部门政府购买服务预算表"</f>
        <v>2026年部门政府购买服务预算表</v>
      </c>
      <c r="B3" s="74"/>
      <c r="C3" s="74"/>
      <c r="D3" s="74"/>
      <c r="E3" s="74"/>
      <c r="F3" s="74"/>
      <c r="G3" s="74"/>
      <c r="H3" s="93"/>
      <c r="I3" s="93"/>
      <c r="J3" s="93"/>
      <c r="K3" s="93"/>
      <c r="L3" s="93"/>
      <c r="M3" s="93"/>
      <c r="N3" s="108"/>
      <c r="O3" s="93"/>
      <c r="P3" s="93"/>
      <c r="Q3" s="74"/>
      <c r="R3" s="93"/>
      <c r="S3" s="108"/>
      <c r="T3" s="74"/>
    </row>
    <row r="4" ht="22.5" customHeight="1" spans="1:20">
      <c r="A4" s="82" t="str">
        <f>"单位名称："&amp;"寻甸回族彝族自治县卫生健康局"</f>
        <v>单位名称：寻甸回族彝族自治县卫生健康局</v>
      </c>
      <c r="B4" s="94"/>
      <c r="C4" s="94"/>
      <c r="D4" s="94"/>
      <c r="E4" s="94"/>
      <c r="F4" s="94"/>
      <c r="G4" s="94"/>
      <c r="H4" s="83"/>
      <c r="I4" s="83"/>
      <c r="J4" s="83"/>
      <c r="K4" s="83"/>
      <c r="L4" s="83"/>
      <c r="M4" s="83"/>
      <c r="N4" s="107"/>
      <c r="O4" s="85"/>
      <c r="P4" s="85"/>
      <c r="Q4" s="92"/>
      <c r="R4" s="85"/>
      <c r="S4" s="116"/>
      <c r="T4" s="115" t="s">
        <v>1</v>
      </c>
    </row>
    <row r="5" ht="24" customHeight="1" spans="1:20">
      <c r="A5" s="10" t="s">
        <v>202</v>
      </c>
      <c r="B5" s="95" t="s">
        <v>203</v>
      </c>
      <c r="C5" s="95" t="s">
        <v>411</v>
      </c>
      <c r="D5" s="95" t="s">
        <v>424</v>
      </c>
      <c r="E5" s="95" t="s">
        <v>425</v>
      </c>
      <c r="F5" s="95" t="s">
        <v>426</v>
      </c>
      <c r="G5" s="95" t="s">
        <v>427</v>
      </c>
      <c r="H5" s="96" t="s">
        <v>428</v>
      </c>
      <c r="I5" s="96" t="s">
        <v>429</v>
      </c>
      <c r="J5" s="109" t="s">
        <v>210</v>
      </c>
      <c r="K5" s="109"/>
      <c r="L5" s="109"/>
      <c r="M5" s="109"/>
      <c r="N5" s="110"/>
      <c r="O5" s="109"/>
      <c r="P5" s="109"/>
      <c r="Q5" s="89"/>
      <c r="R5" s="109"/>
      <c r="S5" s="110"/>
      <c r="T5" s="90"/>
    </row>
    <row r="6" ht="24" customHeight="1" spans="1:20">
      <c r="A6" s="15"/>
      <c r="B6" s="97"/>
      <c r="C6" s="97"/>
      <c r="D6" s="97"/>
      <c r="E6" s="97"/>
      <c r="F6" s="97"/>
      <c r="G6" s="97"/>
      <c r="H6" s="98"/>
      <c r="I6" s="98"/>
      <c r="J6" s="98" t="s">
        <v>55</v>
      </c>
      <c r="K6" s="98" t="s">
        <v>58</v>
      </c>
      <c r="L6" s="98" t="s">
        <v>417</v>
      </c>
      <c r="M6" s="98" t="s">
        <v>418</v>
      </c>
      <c r="N6" s="111" t="s">
        <v>419</v>
      </c>
      <c r="O6" s="112" t="s">
        <v>420</v>
      </c>
      <c r="P6" s="112"/>
      <c r="Q6" s="117"/>
      <c r="R6" s="112"/>
      <c r="S6" s="118"/>
      <c r="T6" s="99"/>
    </row>
    <row r="7" ht="54" customHeight="1" spans="1:20">
      <c r="A7" s="18"/>
      <c r="B7" s="99"/>
      <c r="C7" s="99"/>
      <c r="D7" s="99"/>
      <c r="E7" s="99"/>
      <c r="F7" s="99"/>
      <c r="G7" s="99"/>
      <c r="H7" s="100"/>
      <c r="I7" s="100"/>
      <c r="J7" s="100"/>
      <c r="K7" s="100" t="s">
        <v>57</v>
      </c>
      <c r="L7" s="100"/>
      <c r="M7" s="100"/>
      <c r="N7" s="113"/>
      <c r="O7" s="100" t="s">
        <v>57</v>
      </c>
      <c r="P7" s="100" t="s">
        <v>64</v>
      </c>
      <c r="Q7" s="99" t="s">
        <v>65</v>
      </c>
      <c r="R7" s="100" t="s">
        <v>66</v>
      </c>
      <c r="S7" s="113" t="s">
        <v>67</v>
      </c>
      <c r="T7" s="99" t="s">
        <v>68</v>
      </c>
    </row>
    <row r="8" ht="17.25" customHeight="1" spans="1:20">
      <c r="A8" s="19">
        <v>1</v>
      </c>
      <c r="B8" s="99">
        <v>2</v>
      </c>
      <c r="C8" s="19">
        <v>3</v>
      </c>
      <c r="D8" s="19">
        <v>4</v>
      </c>
      <c r="E8" s="99">
        <v>5</v>
      </c>
      <c r="F8" s="19">
        <v>6</v>
      </c>
      <c r="G8" s="19">
        <v>7</v>
      </c>
      <c r="H8" s="99">
        <v>8</v>
      </c>
      <c r="I8" s="19">
        <v>9</v>
      </c>
      <c r="J8" s="19">
        <v>10</v>
      </c>
      <c r="K8" s="99">
        <v>11</v>
      </c>
      <c r="L8" s="19">
        <v>12</v>
      </c>
      <c r="M8" s="19">
        <v>13</v>
      </c>
      <c r="N8" s="99">
        <v>14</v>
      </c>
      <c r="O8" s="19">
        <v>15</v>
      </c>
      <c r="P8" s="19">
        <v>16</v>
      </c>
      <c r="Q8" s="99">
        <v>17</v>
      </c>
      <c r="R8" s="19">
        <v>18</v>
      </c>
      <c r="S8" s="19">
        <v>19</v>
      </c>
      <c r="T8" s="19">
        <v>20</v>
      </c>
    </row>
    <row r="9" ht="21" customHeight="1" spans="1:20">
      <c r="A9" s="101"/>
      <c r="B9" s="102"/>
      <c r="C9" s="102"/>
      <c r="D9" s="102"/>
      <c r="E9" s="102"/>
      <c r="F9" s="102"/>
      <c r="G9" s="102"/>
      <c r="H9" s="103"/>
      <c r="I9" s="103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ht="21" customHeight="1" spans="1:20">
      <c r="A10" s="104" t="s">
        <v>193</v>
      </c>
      <c r="B10" s="105"/>
      <c r="C10" s="105"/>
      <c r="D10" s="105"/>
      <c r="E10" s="105"/>
      <c r="F10" s="105"/>
      <c r="G10" s="105"/>
      <c r="H10" s="106"/>
      <c r="I10" s="114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5" customHeight="1" spans="5:5">
      <c r="E15" t="s">
        <v>430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3"/>
  <sheetViews>
    <sheetView showZeros="0" workbookViewId="0">
      <pane ySplit="1" topLeftCell="A2" activePane="bottomLeft" state="frozen"/>
      <selection/>
      <selection pane="bottomLeft" activeCell="A19" sqref="A1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ht="17.25" customHeight="1" spans="4:24">
      <c r="D2" s="80"/>
      <c r="W2" s="42"/>
      <c r="X2" s="42" t="s">
        <v>431</v>
      </c>
    </row>
    <row r="3" ht="41.25" customHeight="1" spans="1:24">
      <c r="A3" s="81" t="str">
        <f>"2026"&amp;"年县对下转移支付预算表"</f>
        <v>2026年县对下转移支付预算表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74"/>
      <c r="X3" s="74"/>
    </row>
    <row r="4" ht="18" customHeight="1" spans="1:24">
      <c r="A4" s="82" t="str">
        <f>"单位名称："&amp;"寻甸回族彝族自治县卫生健康局"</f>
        <v>单位名称：寻甸回族彝族自治县卫生健康局</v>
      </c>
      <c r="B4" s="83"/>
      <c r="C4" s="83"/>
      <c r="D4" s="84"/>
      <c r="E4" s="85"/>
      <c r="F4" s="85"/>
      <c r="G4" s="85"/>
      <c r="H4" s="85"/>
      <c r="I4" s="85"/>
      <c r="W4" s="43"/>
      <c r="X4" s="43" t="s">
        <v>1</v>
      </c>
    </row>
    <row r="5" ht="19.5" customHeight="1" spans="1:24">
      <c r="A5" s="34" t="s">
        <v>432</v>
      </c>
      <c r="B5" s="11" t="s">
        <v>210</v>
      </c>
      <c r="C5" s="12"/>
      <c r="D5" s="12"/>
      <c r="E5" s="11" t="s">
        <v>433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9"/>
      <c r="X5" s="90"/>
    </row>
    <row r="6" ht="40.5" customHeight="1" spans="1:24">
      <c r="A6" s="19"/>
      <c r="B6" s="35" t="s">
        <v>55</v>
      </c>
      <c r="C6" s="10" t="s">
        <v>58</v>
      </c>
      <c r="D6" s="86" t="s">
        <v>417</v>
      </c>
      <c r="E6" s="56" t="s">
        <v>434</v>
      </c>
      <c r="F6" s="56" t="s">
        <v>435</v>
      </c>
      <c r="G6" s="56" t="s">
        <v>436</v>
      </c>
      <c r="H6" s="56" t="s">
        <v>437</v>
      </c>
      <c r="I6" s="56" t="s">
        <v>438</v>
      </c>
      <c r="J6" s="56" t="s">
        <v>439</v>
      </c>
      <c r="K6" s="56" t="s">
        <v>440</v>
      </c>
      <c r="L6" s="56" t="s">
        <v>441</v>
      </c>
      <c r="M6" s="56" t="s">
        <v>442</v>
      </c>
      <c r="N6" s="56" t="s">
        <v>443</v>
      </c>
      <c r="O6" s="56" t="s">
        <v>444</v>
      </c>
      <c r="P6" s="56" t="s">
        <v>445</v>
      </c>
      <c r="Q6" s="56" t="s">
        <v>446</v>
      </c>
      <c r="R6" s="56" t="s">
        <v>447</v>
      </c>
      <c r="S6" s="56" t="s">
        <v>448</v>
      </c>
      <c r="T6" s="56" t="s">
        <v>449</v>
      </c>
      <c r="U6" s="56" t="s">
        <v>450</v>
      </c>
      <c r="V6" s="56" t="s">
        <v>451</v>
      </c>
      <c r="W6" s="56" t="s">
        <v>452</v>
      </c>
      <c r="X6" s="91" t="s">
        <v>453</v>
      </c>
    </row>
    <row r="7" ht="19.5" customHeight="1" spans="1:24">
      <c r="A7" s="20">
        <v>1</v>
      </c>
      <c r="B7" s="20">
        <v>2</v>
      </c>
      <c r="C7" s="20">
        <v>3</v>
      </c>
      <c r="D7" s="87">
        <v>4</v>
      </c>
      <c r="E7" s="44">
        <v>5</v>
      </c>
      <c r="F7" s="20">
        <v>6</v>
      </c>
      <c r="G7" s="20">
        <v>7</v>
      </c>
      <c r="H7" s="87">
        <v>8</v>
      </c>
      <c r="I7" s="20">
        <v>9</v>
      </c>
      <c r="J7" s="20">
        <v>10</v>
      </c>
      <c r="K7" s="20">
        <v>11</v>
      </c>
      <c r="L7" s="87">
        <v>12</v>
      </c>
      <c r="M7" s="20">
        <v>13</v>
      </c>
      <c r="N7" s="20">
        <v>14</v>
      </c>
      <c r="O7" s="20">
        <v>15</v>
      </c>
      <c r="P7" s="87">
        <v>16</v>
      </c>
      <c r="Q7" s="20">
        <v>17</v>
      </c>
      <c r="R7" s="20">
        <v>18</v>
      </c>
      <c r="S7" s="20">
        <v>19</v>
      </c>
      <c r="T7" s="87">
        <v>20</v>
      </c>
      <c r="U7" s="87">
        <v>21</v>
      </c>
      <c r="V7" s="87">
        <v>22</v>
      </c>
      <c r="W7" s="44">
        <v>23</v>
      </c>
      <c r="X7" s="44">
        <v>24</v>
      </c>
    </row>
    <row r="8" ht="19.5" customHeight="1" spans="1:24">
      <c r="A8" s="36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</row>
    <row r="9" ht="19.5" customHeight="1" spans="1:24">
      <c r="A9" s="77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</row>
    <row r="13" customHeight="1" spans="7:7">
      <c r="G13" t="s">
        <v>454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pane ySplit="1" topLeftCell="A2" activePane="bottomLeft" state="frozen"/>
      <selection/>
      <selection pane="bottomLeft" activeCell="D28" sqref="D2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8"/>
      <c r="B1" s="28"/>
      <c r="C1" s="28"/>
      <c r="D1" s="28"/>
      <c r="E1" s="28"/>
      <c r="F1" s="28"/>
      <c r="G1" s="28"/>
      <c r="H1" s="28"/>
      <c r="I1" s="28"/>
      <c r="J1" s="28"/>
    </row>
    <row r="2" ht="16.5" customHeight="1" spans="10:10">
      <c r="J2" s="42" t="s">
        <v>455</v>
      </c>
    </row>
    <row r="3" ht="41.25" customHeight="1" spans="1:10">
      <c r="A3" s="73" t="str">
        <f>"2026"&amp;"年县对下转移支付绩效目标表"</f>
        <v>2026年县对下转移支付绩效目标表</v>
      </c>
      <c r="B3" s="30"/>
      <c r="C3" s="30"/>
      <c r="D3" s="30"/>
      <c r="E3" s="30"/>
      <c r="F3" s="74"/>
      <c r="G3" s="30"/>
      <c r="H3" s="74"/>
      <c r="I3" s="74"/>
      <c r="J3" s="30"/>
    </row>
    <row r="4" ht="17.25" customHeight="1" spans="1:1">
      <c r="A4" s="31" t="str">
        <f>"单位名称："&amp;"寻甸回族彝族自治县卫生健康局"</f>
        <v>单位名称：寻甸回族彝族自治县卫生健康局</v>
      </c>
    </row>
    <row r="5" ht="44.25" customHeight="1" spans="1:10">
      <c r="A5" s="75" t="s">
        <v>432</v>
      </c>
      <c r="B5" s="75" t="s">
        <v>333</v>
      </c>
      <c r="C5" s="75" t="s">
        <v>334</v>
      </c>
      <c r="D5" s="75" t="s">
        <v>335</v>
      </c>
      <c r="E5" s="75" t="s">
        <v>336</v>
      </c>
      <c r="F5" s="76" t="s">
        <v>337</v>
      </c>
      <c r="G5" s="75" t="s">
        <v>338</v>
      </c>
      <c r="H5" s="76" t="s">
        <v>339</v>
      </c>
      <c r="I5" s="76" t="s">
        <v>340</v>
      </c>
      <c r="J5" s="75" t="s">
        <v>341</v>
      </c>
    </row>
    <row r="6" ht="14.25" customHeight="1" spans="1:10">
      <c r="A6" s="75">
        <v>1</v>
      </c>
      <c r="B6" s="75">
        <v>2</v>
      </c>
      <c r="C6" s="75">
        <v>3</v>
      </c>
      <c r="D6" s="75">
        <v>4</v>
      </c>
      <c r="E6" s="75">
        <v>5</v>
      </c>
      <c r="F6" s="76">
        <v>6</v>
      </c>
      <c r="G6" s="75">
        <v>7</v>
      </c>
      <c r="H6" s="76">
        <v>8</v>
      </c>
      <c r="I6" s="76">
        <v>9</v>
      </c>
      <c r="J6" s="75">
        <v>10</v>
      </c>
    </row>
    <row r="7" ht="42" customHeight="1" spans="1:10">
      <c r="A7" s="36"/>
      <c r="B7" s="77"/>
      <c r="C7" s="77"/>
      <c r="D7" s="77"/>
      <c r="E7" s="78"/>
      <c r="F7" s="79"/>
      <c r="G7" s="78"/>
      <c r="H7" s="79"/>
      <c r="I7" s="79"/>
      <c r="J7" s="78"/>
    </row>
    <row r="8" ht="42" customHeight="1" spans="1:10">
      <c r="A8" s="36"/>
      <c r="B8" s="21"/>
      <c r="C8" s="21"/>
      <c r="D8" s="21"/>
      <c r="E8" s="36"/>
      <c r="F8" s="21"/>
      <c r="G8" s="36"/>
      <c r="H8" s="21"/>
      <c r="I8" s="21"/>
      <c r="J8" s="36"/>
    </row>
    <row r="13" customHeight="1" spans="1:1">
      <c r="A13" t="s">
        <v>456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3"/>
  <sheetViews>
    <sheetView showZeros="0" tabSelected="1" workbookViewId="0">
      <pane ySplit="1" topLeftCell="A2" activePane="bottomLeft" state="frozen"/>
      <selection/>
      <selection pane="bottomLeft" activeCell="C33" sqref="C3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28"/>
      <c r="B1" s="28"/>
      <c r="C1" s="28"/>
      <c r="D1" s="28"/>
      <c r="E1" s="28"/>
      <c r="F1" s="28"/>
      <c r="G1" s="28"/>
      <c r="H1" s="28"/>
      <c r="I1" s="28"/>
    </row>
    <row r="2" customHeight="1" spans="1:9">
      <c r="A2" s="46" t="s">
        <v>457</v>
      </c>
      <c r="B2" s="47"/>
      <c r="C2" s="47"/>
      <c r="D2" s="48"/>
      <c r="E2" s="48"/>
      <c r="F2" s="48"/>
      <c r="G2" s="47"/>
      <c r="H2" s="47"/>
      <c r="I2" s="48"/>
    </row>
    <row r="3" ht="41.25" customHeight="1" spans="1:9">
      <c r="A3" s="49" t="str">
        <f>"2026"&amp;"年新增资产配置预算表"</f>
        <v>2026年新增资产配置预算表</v>
      </c>
      <c r="B3" s="50"/>
      <c r="C3" s="50"/>
      <c r="D3" s="51"/>
      <c r="E3" s="51"/>
      <c r="F3" s="51"/>
      <c r="G3" s="50"/>
      <c r="H3" s="50"/>
      <c r="I3" s="51"/>
    </row>
    <row r="4" customHeight="1" spans="1:9">
      <c r="A4" s="52" t="str">
        <f>"单位名称："&amp;"寻甸回族彝族自治县卫生健康局"</f>
        <v>单位名称：寻甸回族彝族自治县卫生健康局</v>
      </c>
      <c r="B4" s="53"/>
      <c r="C4" s="53"/>
      <c r="D4" s="54"/>
      <c r="F4" s="51"/>
      <c r="G4" s="50"/>
      <c r="H4" s="50"/>
      <c r="I4" s="72" t="s">
        <v>1</v>
      </c>
    </row>
    <row r="5" ht="28.5" customHeight="1" spans="1:9">
      <c r="A5" s="55" t="s">
        <v>202</v>
      </c>
      <c r="B5" s="56" t="s">
        <v>203</v>
      </c>
      <c r="C5" s="57" t="s">
        <v>458</v>
      </c>
      <c r="D5" s="55" t="s">
        <v>459</v>
      </c>
      <c r="E5" s="55" t="s">
        <v>460</v>
      </c>
      <c r="F5" s="55" t="s">
        <v>461</v>
      </c>
      <c r="G5" s="56" t="s">
        <v>462</v>
      </c>
      <c r="H5" s="44"/>
      <c r="I5" s="55"/>
    </row>
    <row r="6" ht="21" customHeight="1" spans="1:9">
      <c r="A6" s="57"/>
      <c r="B6" s="58"/>
      <c r="C6" s="58"/>
      <c r="D6" s="59"/>
      <c r="E6" s="58"/>
      <c r="F6" s="58"/>
      <c r="G6" s="56" t="s">
        <v>415</v>
      </c>
      <c r="H6" s="56" t="s">
        <v>463</v>
      </c>
      <c r="I6" s="56" t="s">
        <v>464</v>
      </c>
    </row>
    <row r="7" ht="17.25" customHeight="1" spans="1:9">
      <c r="A7" s="60" t="s">
        <v>82</v>
      </c>
      <c r="B7" s="61"/>
      <c r="C7" s="62" t="s">
        <v>83</v>
      </c>
      <c r="D7" s="60" t="s">
        <v>84</v>
      </c>
      <c r="E7" s="63" t="s">
        <v>85</v>
      </c>
      <c r="F7" s="60" t="s">
        <v>86</v>
      </c>
      <c r="G7" s="62" t="s">
        <v>87</v>
      </c>
      <c r="H7" s="64" t="s">
        <v>88</v>
      </c>
      <c r="I7" s="63" t="s">
        <v>89</v>
      </c>
    </row>
    <row r="8" ht="19.5" customHeight="1" spans="1:9">
      <c r="A8" s="65"/>
      <c r="B8" s="38"/>
      <c r="C8" s="38"/>
      <c r="D8" s="36"/>
      <c r="E8" s="21"/>
      <c r="F8" s="64"/>
      <c r="G8" s="66"/>
      <c r="H8" s="67"/>
      <c r="I8" s="67"/>
    </row>
    <row r="9" ht="19.5" customHeight="1" spans="1:9">
      <c r="A9" s="68" t="s">
        <v>55</v>
      </c>
      <c r="B9" s="69"/>
      <c r="C9" s="69"/>
      <c r="D9" s="70"/>
      <c r="E9" s="71"/>
      <c r="F9" s="71"/>
      <c r="G9" s="66"/>
      <c r="H9" s="67"/>
      <c r="I9" s="67"/>
    </row>
    <row r="13" customHeight="1" spans="1:1">
      <c r="A13" t="s">
        <v>465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4"/>
  <sheetViews>
    <sheetView showZeros="0" workbookViewId="0">
      <pane ySplit="1" topLeftCell="A2" activePane="bottomLeft" state="frozen"/>
      <selection/>
      <selection pane="bottomLeft" activeCell="D29" sqref="D2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customHeight="1" spans="4:11">
      <c r="D2" s="29"/>
      <c r="E2" s="29"/>
      <c r="F2" s="29"/>
      <c r="G2" s="29"/>
      <c r="K2" s="42" t="s">
        <v>466</v>
      </c>
    </row>
    <row r="3" ht="41.25" customHeight="1" spans="1:11">
      <c r="A3" s="30" t="str">
        <f>"2026"&amp;"年上级转移支付补助项目支出预算表"</f>
        <v>2026年上级转移支付补助项目支出预算表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3.5" customHeight="1" spans="1:11">
      <c r="A4" s="31" t="str">
        <f>"单位名称："&amp;"寻甸回族彝族自治县卫生健康局"</f>
        <v>单位名称：寻甸回族彝族自治县卫生健康局</v>
      </c>
      <c r="B4" s="32"/>
      <c r="C4" s="32"/>
      <c r="D4" s="32"/>
      <c r="E4" s="32"/>
      <c r="F4" s="32"/>
      <c r="G4" s="32"/>
      <c r="H4" s="33"/>
      <c r="I4" s="33"/>
      <c r="J4" s="33"/>
      <c r="K4" s="43" t="s">
        <v>1</v>
      </c>
    </row>
    <row r="5" ht="21.75" customHeight="1" spans="1:11">
      <c r="A5" s="9" t="s">
        <v>284</v>
      </c>
      <c r="B5" s="9" t="s">
        <v>205</v>
      </c>
      <c r="C5" s="9" t="s">
        <v>285</v>
      </c>
      <c r="D5" s="10" t="s">
        <v>206</v>
      </c>
      <c r="E5" s="10" t="s">
        <v>207</v>
      </c>
      <c r="F5" s="10" t="s">
        <v>286</v>
      </c>
      <c r="G5" s="10" t="s">
        <v>287</v>
      </c>
      <c r="H5" s="34" t="s">
        <v>55</v>
      </c>
      <c r="I5" s="11" t="s">
        <v>467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5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44">
        <v>10</v>
      </c>
      <c r="K8" s="44">
        <v>11</v>
      </c>
    </row>
    <row r="9" ht="18.75" customHeight="1" spans="1:11">
      <c r="A9" s="36"/>
      <c r="B9" s="21"/>
      <c r="C9" s="36"/>
      <c r="D9" s="36"/>
      <c r="E9" s="36"/>
      <c r="F9" s="36"/>
      <c r="G9" s="36"/>
      <c r="H9" s="37"/>
      <c r="I9" s="45"/>
      <c r="J9" s="45"/>
      <c r="K9" s="37"/>
    </row>
    <row r="10" ht="18.75" customHeight="1" spans="1:11">
      <c r="A10" s="38"/>
      <c r="B10" s="21"/>
      <c r="C10" s="21"/>
      <c r="D10" s="21"/>
      <c r="E10" s="21"/>
      <c r="F10" s="21"/>
      <c r="G10" s="21"/>
      <c r="H10" s="23"/>
      <c r="I10" s="23"/>
      <c r="J10" s="23"/>
      <c r="K10" s="37"/>
    </row>
    <row r="11" ht="18.75" customHeight="1" spans="1:11">
      <c r="A11" s="39" t="s">
        <v>193</v>
      </c>
      <c r="B11" s="40"/>
      <c r="C11" s="40"/>
      <c r="D11" s="40"/>
      <c r="E11" s="40"/>
      <c r="F11" s="40"/>
      <c r="G11" s="41"/>
      <c r="H11" s="23"/>
      <c r="I11" s="23"/>
      <c r="J11" s="23"/>
      <c r="K11" s="37"/>
    </row>
    <row r="14" customHeight="1" spans="1:1">
      <c r="A14" t="s">
        <v>468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6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4.25" customHeight="1" outlineLevelCol="6"/>
  <cols>
    <col min="1" max="1" width="35.2833333333333" style="1" customWidth="1"/>
    <col min="2" max="4" width="28" style="1" customWidth="1"/>
    <col min="5" max="7" width="23.85" style="1" customWidth="1"/>
    <col min="8" max="16384" width="9.14166666666667" style="1"/>
  </cols>
  <sheetData>
    <row r="1" s="1" customFormat="1" ht="13.5" customHeight="1" spans="4:7">
      <c r="D1" s="2"/>
      <c r="G1" s="3" t="s">
        <v>469</v>
      </c>
    </row>
    <row r="2" s="1" customFormat="1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"单位名称："&amp;"寻甸回族彝族自治县卫生健康局"</f>
        <v>单位名称：寻甸回族彝族自治县卫生健康局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285</v>
      </c>
      <c r="B4" s="9" t="s">
        <v>284</v>
      </c>
      <c r="C4" s="9" t="s">
        <v>205</v>
      </c>
      <c r="D4" s="10" t="s">
        <v>470</v>
      </c>
      <c r="E4" s="11" t="s">
        <v>58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70</v>
      </c>
      <c r="B8" s="22"/>
      <c r="C8" s="22"/>
      <c r="D8" s="21"/>
      <c r="E8" s="23">
        <v>2681398.34</v>
      </c>
      <c r="F8" s="23"/>
      <c r="G8" s="23"/>
    </row>
    <row r="9" s="1" customFormat="1" ht="18.75" customHeight="1" spans="1:7">
      <c r="A9" s="21"/>
      <c r="B9" s="21" t="s">
        <v>471</v>
      </c>
      <c r="C9" s="21" t="s">
        <v>292</v>
      </c>
      <c r="D9" s="21" t="s">
        <v>472</v>
      </c>
      <c r="E9" s="23">
        <v>22800</v>
      </c>
      <c r="F9" s="23"/>
      <c r="G9" s="23"/>
    </row>
    <row r="10" s="1" customFormat="1" ht="18.75" customHeight="1" spans="1:7">
      <c r="A10" s="24"/>
      <c r="B10" s="21" t="s">
        <v>473</v>
      </c>
      <c r="C10" s="21" t="s">
        <v>295</v>
      </c>
      <c r="D10" s="21" t="s">
        <v>472</v>
      </c>
      <c r="E10" s="23">
        <v>500000</v>
      </c>
      <c r="F10" s="23"/>
      <c r="G10" s="23"/>
    </row>
    <row r="11" s="1" customFormat="1" ht="18.75" customHeight="1" spans="1:7">
      <c r="A11" s="24"/>
      <c r="B11" s="21" t="s">
        <v>474</v>
      </c>
      <c r="C11" s="21" t="s">
        <v>300</v>
      </c>
      <c r="D11" s="21" t="s">
        <v>472</v>
      </c>
      <c r="E11" s="23">
        <v>1160448.8</v>
      </c>
      <c r="F11" s="23"/>
      <c r="G11" s="23"/>
    </row>
    <row r="12" s="1" customFormat="1" ht="18.75" customHeight="1" spans="1:7">
      <c r="A12" s="24"/>
      <c r="B12" s="21" t="s">
        <v>474</v>
      </c>
      <c r="C12" s="21" t="s">
        <v>304</v>
      </c>
      <c r="D12" s="21" t="s">
        <v>472</v>
      </c>
      <c r="E12" s="23">
        <v>230450</v>
      </c>
      <c r="F12" s="23"/>
      <c r="G12" s="23"/>
    </row>
    <row r="13" s="1" customFormat="1" ht="18.75" customHeight="1" spans="1:7">
      <c r="A13" s="24"/>
      <c r="B13" s="21" t="s">
        <v>474</v>
      </c>
      <c r="C13" s="21" t="s">
        <v>328</v>
      </c>
      <c r="D13" s="21" t="s">
        <v>472</v>
      </c>
      <c r="E13" s="23">
        <v>730099.54</v>
      </c>
      <c r="F13" s="23"/>
      <c r="G13" s="23"/>
    </row>
    <row r="14" s="1" customFormat="1" ht="18.75" customHeight="1" spans="1:7">
      <c r="A14" s="24"/>
      <c r="B14" s="21" t="s">
        <v>475</v>
      </c>
      <c r="C14" s="21" t="s">
        <v>331</v>
      </c>
      <c r="D14" s="21" t="s">
        <v>472</v>
      </c>
      <c r="E14" s="23">
        <v>37600</v>
      </c>
      <c r="F14" s="23"/>
      <c r="G14" s="23"/>
    </row>
    <row r="15" s="1" customFormat="1" ht="18.75" customHeight="1" spans="1:7">
      <c r="A15" s="25" t="s">
        <v>55</v>
      </c>
      <c r="B15" s="26"/>
      <c r="C15" s="26"/>
      <c r="D15" s="27"/>
      <c r="E15" s="23">
        <v>2681398.34</v>
      </c>
      <c r="F15" s="23"/>
      <c r="G15" s="23"/>
    </row>
    <row r="36" s="1" customFormat="1" customHeight="1" spans="2:2">
      <c r="B36" s="1">
        <v>40761639.12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6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s="1" customFormat="1" ht="17.25" customHeight="1" spans="1:1">
      <c r="A1" s="172" t="s">
        <v>52</v>
      </c>
    </row>
    <row r="2" s="1" customFormat="1" ht="41.25" customHeight="1" spans="1:1">
      <c r="A2" s="183" t="str">
        <f>"2026"&amp;"年部门收入预算表"</f>
        <v>2026年部门收入预算表</v>
      </c>
    </row>
    <row r="3" s="1" customFormat="1" ht="17.25" customHeight="1" spans="1:19">
      <c r="A3" s="184" t="str">
        <f>"单位名称："&amp;"寻甸回族彝族自治县卫生健康局"</f>
        <v>单位名称：寻甸回族彝族自治县卫生健康局</v>
      </c>
      <c r="S3" s="182" t="s">
        <v>1</v>
      </c>
    </row>
    <row r="4" s="1" customFormat="1" ht="21.75" customHeight="1" spans="1:19">
      <c r="A4" s="214" t="s">
        <v>53</v>
      </c>
      <c r="B4" s="215" t="s">
        <v>54</v>
      </c>
      <c r="C4" s="215" t="s">
        <v>55</v>
      </c>
      <c r="D4" s="216" t="s">
        <v>56</v>
      </c>
      <c r="E4" s="216"/>
      <c r="F4" s="216"/>
      <c r="G4" s="216"/>
      <c r="H4" s="216"/>
      <c r="I4" s="139"/>
      <c r="J4" s="216"/>
      <c r="K4" s="216"/>
      <c r="L4" s="216"/>
      <c r="M4" s="216"/>
      <c r="N4" s="222"/>
      <c r="O4" s="216" t="s">
        <v>45</v>
      </c>
      <c r="P4" s="216"/>
      <c r="Q4" s="216"/>
      <c r="R4" s="216"/>
      <c r="S4" s="222"/>
    </row>
    <row r="5" s="1" customFormat="1" ht="27" customHeight="1" spans="1:19">
      <c r="A5" s="217"/>
      <c r="B5" s="218"/>
      <c r="C5" s="218"/>
      <c r="D5" s="218" t="s">
        <v>57</v>
      </c>
      <c r="E5" s="218" t="s">
        <v>58</v>
      </c>
      <c r="F5" s="218" t="s">
        <v>59</v>
      </c>
      <c r="G5" s="218" t="s">
        <v>60</v>
      </c>
      <c r="H5" s="218" t="s">
        <v>61</v>
      </c>
      <c r="I5" s="223" t="s">
        <v>62</v>
      </c>
      <c r="J5" s="224"/>
      <c r="K5" s="224"/>
      <c r="L5" s="224"/>
      <c r="M5" s="224"/>
      <c r="N5" s="225"/>
      <c r="O5" s="218" t="s">
        <v>57</v>
      </c>
      <c r="P5" s="218" t="s">
        <v>58</v>
      </c>
      <c r="Q5" s="218" t="s">
        <v>59</v>
      </c>
      <c r="R5" s="218" t="s">
        <v>60</v>
      </c>
      <c r="S5" s="218" t="s">
        <v>63</v>
      </c>
    </row>
    <row r="6" s="1" customFormat="1" ht="30" customHeight="1" spans="1:19">
      <c r="A6" s="219"/>
      <c r="B6" s="114"/>
      <c r="C6" s="123"/>
      <c r="D6" s="123"/>
      <c r="E6" s="123"/>
      <c r="F6" s="123"/>
      <c r="G6" s="123"/>
      <c r="H6" s="123"/>
      <c r="I6" s="79" t="s">
        <v>57</v>
      </c>
      <c r="J6" s="225" t="s">
        <v>64</v>
      </c>
      <c r="K6" s="225" t="s">
        <v>65</v>
      </c>
      <c r="L6" s="225" t="s">
        <v>66</v>
      </c>
      <c r="M6" s="225" t="s">
        <v>67</v>
      </c>
      <c r="N6" s="225" t="s">
        <v>68</v>
      </c>
      <c r="O6" s="226"/>
      <c r="P6" s="226"/>
      <c r="Q6" s="226"/>
      <c r="R6" s="226"/>
      <c r="S6" s="123"/>
    </row>
    <row r="7" s="1" customFormat="1" ht="15" customHeight="1" spans="1:19">
      <c r="A7" s="220">
        <v>1</v>
      </c>
      <c r="B7" s="220">
        <v>2</v>
      </c>
      <c r="C7" s="220">
        <v>3</v>
      </c>
      <c r="D7" s="220">
        <v>4</v>
      </c>
      <c r="E7" s="220">
        <v>5</v>
      </c>
      <c r="F7" s="220">
        <v>6</v>
      </c>
      <c r="G7" s="220">
        <v>7</v>
      </c>
      <c r="H7" s="220">
        <v>8</v>
      </c>
      <c r="I7" s="79">
        <v>9</v>
      </c>
      <c r="J7" s="220">
        <v>10</v>
      </c>
      <c r="K7" s="220">
        <v>11</v>
      </c>
      <c r="L7" s="220">
        <v>12</v>
      </c>
      <c r="M7" s="220">
        <v>13</v>
      </c>
      <c r="N7" s="220">
        <v>14</v>
      </c>
      <c r="O7" s="220">
        <v>15</v>
      </c>
      <c r="P7" s="220">
        <v>16</v>
      </c>
      <c r="Q7" s="220">
        <v>17</v>
      </c>
      <c r="R7" s="220">
        <v>18</v>
      </c>
      <c r="S7" s="220">
        <v>19</v>
      </c>
    </row>
    <row r="8" s="1" customFormat="1" ht="18" customHeight="1" spans="1:19">
      <c r="A8" s="21" t="s">
        <v>69</v>
      </c>
      <c r="B8" s="21" t="s">
        <v>70</v>
      </c>
      <c r="C8" s="88">
        <v>40761639.12</v>
      </c>
      <c r="D8" s="150">
        <v>16300327.12</v>
      </c>
      <c r="E8" s="150">
        <v>16300327.12</v>
      </c>
      <c r="F8" s="150"/>
      <c r="G8" s="150"/>
      <c r="H8" s="150"/>
      <c r="I8" s="150"/>
      <c r="J8" s="150"/>
      <c r="K8" s="150"/>
      <c r="L8" s="150"/>
      <c r="M8" s="150"/>
      <c r="N8" s="150"/>
      <c r="O8" s="150">
        <v>24461312</v>
      </c>
      <c r="P8" s="150">
        <v>24461312</v>
      </c>
      <c r="Q8" s="150"/>
      <c r="R8" s="150"/>
      <c r="S8" s="150"/>
    </row>
    <row r="9" s="1" customFormat="1" ht="18" customHeight="1" spans="1:19">
      <c r="A9" s="57" t="s">
        <v>55</v>
      </c>
      <c r="B9" s="221"/>
      <c r="C9" s="150">
        <v>40761639.12</v>
      </c>
      <c r="D9" s="150">
        <v>16300327.12</v>
      </c>
      <c r="E9" s="150">
        <v>16300327.12</v>
      </c>
      <c r="F9" s="150"/>
      <c r="G9" s="150"/>
      <c r="H9" s="150"/>
      <c r="I9" s="150"/>
      <c r="J9" s="150"/>
      <c r="K9" s="150"/>
      <c r="L9" s="150"/>
      <c r="M9" s="150"/>
      <c r="N9" s="150"/>
      <c r="O9" s="150">
        <v>24461312</v>
      </c>
      <c r="P9" s="150">
        <v>24461312</v>
      </c>
      <c r="Q9" s="150"/>
      <c r="R9" s="150"/>
      <c r="S9" s="150"/>
    </row>
    <row r="36" s="1" customFormat="1" customHeight="1" spans="2:2">
      <c r="B36" s="1">
        <v>40761639.12</v>
      </c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7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/>
  <cols>
    <col min="1" max="1" width="14.2833333333333" style="1" customWidth="1"/>
    <col min="2" max="2" width="37.575" style="192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  <col min="16" max="16384" width="8.575" style="1"/>
  </cols>
  <sheetData>
    <row r="1" s="1" customFormat="1" ht="17.25" customHeight="1" spans="1:2">
      <c r="A1" s="182" t="s">
        <v>71</v>
      </c>
      <c r="B1" s="192"/>
    </row>
    <row r="2" s="1" customFormat="1" ht="41.25" customHeight="1" spans="1:2">
      <c r="A2" s="183" t="str">
        <f>"2026"&amp;"年部门支出预算表"</f>
        <v>2026年部门支出预算表</v>
      </c>
      <c r="B2" s="192"/>
    </row>
    <row r="3" s="1" customFormat="1" ht="17.25" customHeight="1" spans="1:15">
      <c r="A3" s="184" t="str">
        <f>"单位名称："&amp;"寻甸回族彝族自治县卫生健康局"</f>
        <v>单位名称：寻甸回族彝族自治县卫生健康局</v>
      </c>
      <c r="B3" s="192"/>
      <c r="O3" s="182" t="s">
        <v>1</v>
      </c>
    </row>
    <row r="4" s="1" customFormat="1" ht="27" customHeight="1" spans="1:15">
      <c r="A4" s="193" t="s">
        <v>72</v>
      </c>
      <c r="B4" s="194" t="s">
        <v>73</v>
      </c>
      <c r="C4" s="193" t="s">
        <v>55</v>
      </c>
      <c r="D4" s="195" t="s">
        <v>58</v>
      </c>
      <c r="E4" s="196"/>
      <c r="F4" s="197"/>
      <c r="G4" s="198" t="s">
        <v>59</v>
      </c>
      <c r="H4" s="198" t="s">
        <v>60</v>
      </c>
      <c r="I4" s="198" t="s">
        <v>74</v>
      </c>
      <c r="J4" s="195" t="s">
        <v>62</v>
      </c>
      <c r="K4" s="196"/>
      <c r="L4" s="196"/>
      <c r="M4" s="196"/>
      <c r="N4" s="211"/>
      <c r="O4" s="212"/>
    </row>
    <row r="5" s="1" customFormat="1" ht="42" customHeight="1" spans="1:15">
      <c r="A5" s="199"/>
      <c r="B5" s="200"/>
      <c r="C5" s="201"/>
      <c r="D5" s="202" t="s">
        <v>57</v>
      </c>
      <c r="E5" s="202" t="s">
        <v>75</v>
      </c>
      <c r="F5" s="202" t="s">
        <v>76</v>
      </c>
      <c r="G5" s="201"/>
      <c r="H5" s="201"/>
      <c r="I5" s="213"/>
      <c r="J5" s="202" t="s">
        <v>57</v>
      </c>
      <c r="K5" s="186" t="s">
        <v>77</v>
      </c>
      <c r="L5" s="186" t="s">
        <v>78</v>
      </c>
      <c r="M5" s="186" t="s">
        <v>79</v>
      </c>
      <c r="N5" s="186" t="s">
        <v>80</v>
      </c>
      <c r="O5" s="186" t="s">
        <v>81</v>
      </c>
    </row>
    <row r="6" s="1" customFormat="1" ht="18" customHeight="1" spans="1:15">
      <c r="A6" s="60" t="s">
        <v>82</v>
      </c>
      <c r="B6" s="203" t="s">
        <v>83</v>
      </c>
      <c r="C6" s="60" t="s">
        <v>84</v>
      </c>
      <c r="D6" s="64" t="s">
        <v>85</v>
      </c>
      <c r="E6" s="64" t="s">
        <v>86</v>
      </c>
      <c r="F6" s="64" t="s">
        <v>87</v>
      </c>
      <c r="G6" s="64" t="s">
        <v>88</v>
      </c>
      <c r="H6" s="64" t="s">
        <v>89</v>
      </c>
      <c r="I6" s="64" t="s">
        <v>90</v>
      </c>
      <c r="J6" s="64" t="s">
        <v>91</v>
      </c>
      <c r="K6" s="64" t="s">
        <v>92</v>
      </c>
      <c r="L6" s="64" t="s">
        <v>93</v>
      </c>
      <c r="M6" s="64" t="s">
        <v>94</v>
      </c>
      <c r="N6" s="60" t="s">
        <v>95</v>
      </c>
      <c r="O6" s="64" t="s">
        <v>96</v>
      </c>
    </row>
    <row r="7" s="1" customFormat="1" ht="21" customHeight="1" spans="1:15">
      <c r="A7" s="65" t="s">
        <v>97</v>
      </c>
      <c r="B7" s="204" t="s">
        <v>98</v>
      </c>
      <c r="C7" s="150">
        <v>8400</v>
      </c>
      <c r="D7" s="150">
        <v>8400</v>
      </c>
      <c r="E7" s="150">
        <v>8400</v>
      </c>
      <c r="F7" s="150"/>
      <c r="G7" s="150"/>
      <c r="H7" s="150"/>
      <c r="I7" s="150"/>
      <c r="J7" s="150"/>
      <c r="K7" s="150"/>
      <c r="L7" s="150"/>
      <c r="M7" s="150"/>
      <c r="N7" s="150"/>
      <c r="O7" s="150"/>
    </row>
    <row r="8" s="1" customFormat="1" ht="21" customHeight="1" spans="1:15">
      <c r="A8" s="205" t="s">
        <v>99</v>
      </c>
      <c r="B8" s="206" t="s">
        <v>100</v>
      </c>
      <c r="C8" s="150">
        <v>8400</v>
      </c>
      <c r="D8" s="150">
        <v>8400</v>
      </c>
      <c r="E8" s="150">
        <v>8400</v>
      </c>
      <c r="F8" s="150"/>
      <c r="G8" s="150"/>
      <c r="H8" s="150"/>
      <c r="I8" s="150"/>
      <c r="J8" s="150"/>
      <c r="K8" s="150"/>
      <c r="L8" s="150"/>
      <c r="M8" s="150"/>
      <c r="N8" s="150"/>
      <c r="O8" s="150"/>
    </row>
    <row r="9" s="1" customFormat="1" ht="21" customHeight="1" spans="1:15">
      <c r="A9" s="207" t="s">
        <v>101</v>
      </c>
      <c r="B9" s="208" t="s">
        <v>102</v>
      </c>
      <c r="C9" s="150">
        <v>8400</v>
      </c>
      <c r="D9" s="150">
        <v>8400</v>
      </c>
      <c r="E9" s="150">
        <v>8400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</row>
    <row r="10" s="1" customFormat="1" ht="21" customHeight="1" spans="1:15">
      <c r="A10" s="65" t="s">
        <v>103</v>
      </c>
      <c r="B10" s="204" t="s">
        <v>104</v>
      </c>
      <c r="C10" s="150">
        <v>1573089.91</v>
      </c>
      <c r="D10" s="150">
        <v>1573089.91</v>
      </c>
      <c r="E10" s="150">
        <v>1573089.91</v>
      </c>
      <c r="F10" s="150"/>
      <c r="G10" s="150"/>
      <c r="H10" s="150"/>
      <c r="I10" s="150"/>
      <c r="J10" s="150"/>
      <c r="K10" s="150"/>
      <c r="L10" s="150"/>
      <c r="M10" s="150"/>
      <c r="N10" s="150"/>
      <c r="O10" s="150"/>
    </row>
    <row r="11" s="1" customFormat="1" ht="21" customHeight="1" spans="1:15">
      <c r="A11" s="205" t="s">
        <v>105</v>
      </c>
      <c r="B11" s="206" t="s">
        <v>106</v>
      </c>
      <c r="C11" s="150">
        <v>1573089.91</v>
      </c>
      <c r="D11" s="150">
        <v>1573089.91</v>
      </c>
      <c r="E11" s="150">
        <v>1573089.91</v>
      </c>
      <c r="F11" s="150"/>
      <c r="G11" s="150"/>
      <c r="H11" s="150"/>
      <c r="I11" s="150"/>
      <c r="J11" s="150"/>
      <c r="K11" s="150"/>
      <c r="L11" s="150"/>
      <c r="M11" s="150"/>
      <c r="N11" s="150"/>
      <c r="O11" s="150"/>
    </row>
    <row r="12" s="1" customFormat="1" ht="21" customHeight="1" spans="1:15">
      <c r="A12" s="207">
        <v>2080501</v>
      </c>
      <c r="B12" s="208" t="s">
        <v>107</v>
      </c>
      <c r="C12" s="150">
        <v>1200</v>
      </c>
      <c r="D12" s="150">
        <v>1200</v>
      </c>
      <c r="E12" s="150">
        <v>1200</v>
      </c>
      <c r="F12" s="150"/>
      <c r="G12" s="150"/>
      <c r="H12" s="150"/>
      <c r="I12" s="150"/>
      <c r="J12" s="150"/>
      <c r="K12" s="150"/>
      <c r="L12" s="150"/>
      <c r="M12" s="150"/>
      <c r="N12" s="150"/>
      <c r="O12" s="150"/>
    </row>
    <row r="13" s="1" customFormat="1" ht="21" customHeight="1" spans="1:15">
      <c r="A13" s="207" t="s">
        <v>108</v>
      </c>
      <c r="B13" s="208" t="s">
        <v>109</v>
      </c>
      <c r="C13" s="150">
        <v>1150289.91</v>
      </c>
      <c r="D13" s="150">
        <v>1150289.91</v>
      </c>
      <c r="E13" s="150">
        <v>1150289.91</v>
      </c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="1" customFormat="1" ht="21" customHeight="1" spans="1:15">
      <c r="A14" s="207" t="s">
        <v>110</v>
      </c>
      <c r="B14" s="208" t="s">
        <v>111</v>
      </c>
      <c r="C14" s="150">
        <v>400000</v>
      </c>
      <c r="D14" s="150">
        <v>400000</v>
      </c>
      <c r="E14" s="150">
        <v>400000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</row>
    <row r="15" s="1" customFormat="1" ht="21" customHeight="1" spans="1:15">
      <c r="A15" s="207" t="s">
        <v>112</v>
      </c>
      <c r="B15" s="208" t="s">
        <v>113</v>
      </c>
      <c r="C15" s="150">
        <v>21600</v>
      </c>
      <c r="D15" s="150">
        <v>21600</v>
      </c>
      <c r="E15" s="150">
        <v>21600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</row>
    <row r="16" s="1" customFormat="1" ht="21" customHeight="1" spans="1:15">
      <c r="A16" s="65" t="s">
        <v>114</v>
      </c>
      <c r="B16" s="204" t="s">
        <v>115</v>
      </c>
      <c r="C16" s="150">
        <v>38317431.77</v>
      </c>
      <c r="D16" s="150">
        <v>38317431.77</v>
      </c>
      <c r="E16" s="150">
        <v>11174721.43</v>
      </c>
      <c r="F16" s="150">
        <v>27142710.34</v>
      </c>
      <c r="G16" s="150"/>
      <c r="H16" s="150"/>
      <c r="I16" s="150"/>
      <c r="J16" s="150"/>
      <c r="K16" s="150"/>
      <c r="L16" s="150"/>
      <c r="M16" s="150"/>
      <c r="N16" s="150"/>
      <c r="O16" s="150"/>
    </row>
    <row r="17" s="1" customFormat="1" ht="21" customHeight="1" spans="1:15">
      <c r="A17" s="205" t="s">
        <v>116</v>
      </c>
      <c r="B17" s="206" t="s">
        <v>117</v>
      </c>
      <c r="C17" s="150">
        <v>8200544</v>
      </c>
      <c r="D17" s="150">
        <v>8200544</v>
      </c>
      <c r="E17" s="150">
        <v>8177744</v>
      </c>
      <c r="F17" s="150">
        <v>22800</v>
      </c>
      <c r="G17" s="150"/>
      <c r="H17" s="150"/>
      <c r="I17" s="150"/>
      <c r="J17" s="150"/>
      <c r="K17" s="150"/>
      <c r="L17" s="150"/>
      <c r="M17" s="150"/>
      <c r="N17" s="150"/>
      <c r="O17" s="150"/>
    </row>
    <row r="18" s="1" customFormat="1" ht="21" customHeight="1" spans="1:15">
      <c r="A18" s="207" t="s">
        <v>118</v>
      </c>
      <c r="B18" s="208" t="s">
        <v>102</v>
      </c>
      <c r="C18" s="150">
        <v>8200544</v>
      </c>
      <c r="D18" s="150">
        <v>8200544</v>
      </c>
      <c r="E18" s="150">
        <v>8177744</v>
      </c>
      <c r="F18" s="150">
        <v>22800</v>
      </c>
      <c r="G18" s="150"/>
      <c r="H18" s="150"/>
      <c r="I18" s="150"/>
      <c r="J18" s="150"/>
      <c r="K18" s="150"/>
      <c r="L18" s="150"/>
      <c r="M18" s="150"/>
      <c r="N18" s="150"/>
      <c r="O18" s="150"/>
    </row>
    <row r="19" s="1" customFormat="1" ht="21" customHeight="1" spans="1:15">
      <c r="A19" s="205" t="s">
        <v>119</v>
      </c>
      <c r="B19" s="206" t="s">
        <v>120</v>
      </c>
      <c r="C19" s="150">
        <v>2035600</v>
      </c>
      <c r="D19" s="150">
        <v>2035600</v>
      </c>
      <c r="E19" s="150">
        <v>1998000</v>
      </c>
      <c r="F19" s="150">
        <v>37600</v>
      </c>
      <c r="G19" s="150"/>
      <c r="H19" s="150"/>
      <c r="I19" s="150"/>
      <c r="J19" s="150"/>
      <c r="K19" s="150"/>
      <c r="L19" s="150"/>
      <c r="M19" s="150"/>
      <c r="N19" s="150"/>
      <c r="O19" s="150"/>
    </row>
    <row r="20" s="1" customFormat="1" ht="21" customHeight="1" spans="1:15">
      <c r="A20" s="207" t="s">
        <v>121</v>
      </c>
      <c r="B20" s="208" t="s">
        <v>122</v>
      </c>
      <c r="C20" s="150">
        <v>2035600</v>
      </c>
      <c r="D20" s="150">
        <v>2035600</v>
      </c>
      <c r="E20" s="150">
        <v>1998000</v>
      </c>
      <c r="F20" s="150">
        <v>37600</v>
      </c>
      <c r="G20" s="150"/>
      <c r="H20" s="150"/>
      <c r="I20" s="150"/>
      <c r="J20" s="150"/>
      <c r="K20" s="150"/>
      <c r="L20" s="150"/>
      <c r="M20" s="150"/>
      <c r="N20" s="150"/>
      <c r="O20" s="150"/>
    </row>
    <row r="21" s="1" customFormat="1" ht="21" customHeight="1" spans="1:15">
      <c r="A21" s="205" t="s">
        <v>123</v>
      </c>
      <c r="B21" s="206" t="s">
        <v>124</v>
      </c>
      <c r="C21" s="150">
        <v>4247007.54</v>
      </c>
      <c r="D21" s="150">
        <v>4247007.54</v>
      </c>
      <c r="E21" s="150"/>
      <c r="F21" s="150">
        <v>4247007.54</v>
      </c>
      <c r="G21" s="150"/>
      <c r="H21" s="150"/>
      <c r="I21" s="150"/>
      <c r="J21" s="150"/>
      <c r="K21" s="150"/>
      <c r="L21" s="150"/>
      <c r="M21" s="150"/>
      <c r="N21" s="150"/>
      <c r="O21" s="150"/>
    </row>
    <row r="22" s="1" customFormat="1" ht="21" customHeight="1" spans="1:15">
      <c r="A22" s="207" t="s">
        <v>125</v>
      </c>
      <c r="B22" s="208" t="s">
        <v>126</v>
      </c>
      <c r="C22" s="150">
        <v>4247007.54</v>
      </c>
      <c r="D22" s="150">
        <v>4247007.54</v>
      </c>
      <c r="E22" s="150"/>
      <c r="F22" s="150">
        <v>4247007.54</v>
      </c>
      <c r="G22" s="150"/>
      <c r="H22" s="150"/>
      <c r="I22" s="150"/>
      <c r="J22" s="150"/>
      <c r="K22" s="150"/>
      <c r="L22" s="150"/>
      <c r="M22" s="150"/>
      <c r="N22" s="150"/>
      <c r="O22" s="150"/>
    </row>
    <row r="23" s="1" customFormat="1" ht="21" customHeight="1" spans="1:15">
      <c r="A23" s="205" t="s">
        <v>127</v>
      </c>
      <c r="B23" s="206" t="s">
        <v>128</v>
      </c>
      <c r="C23" s="150">
        <v>4728502.8</v>
      </c>
      <c r="D23" s="150">
        <v>4728502.8</v>
      </c>
      <c r="E23" s="150"/>
      <c r="F23" s="150">
        <v>4728502.8</v>
      </c>
      <c r="G23" s="150"/>
      <c r="H23" s="150"/>
      <c r="I23" s="150"/>
      <c r="J23" s="150"/>
      <c r="K23" s="150"/>
      <c r="L23" s="150"/>
      <c r="M23" s="150"/>
      <c r="N23" s="150"/>
      <c r="O23" s="150"/>
    </row>
    <row r="24" s="1" customFormat="1" ht="21" customHeight="1" spans="1:15">
      <c r="A24" s="207" t="s">
        <v>129</v>
      </c>
      <c r="B24" s="208" t="s">
        <v>130</v>
      </c>
      <c r="C24" s="150">
        <v>4728502.8</v>
      </c>
      <c r="D24" s="150">
        <v>4728502.8</v>
      </c>
      <c r="E24" s="150"/>
      <c r="F24" s="150">
        <v>4728502.8</v>
      </c>
      <c r="G24" s="150"/>
      <c r="H24" s="150"/>
      <c r="I24" s="150"/>
      <c r="J24" s="150"/>
      <c r="K24" s="150"/>
      <c r="L24" s="150"/>
      <c r="M24" s="150"/>
      <c r="N24" s="150"/>
      <c r="O24" s="150"/>
    </row>
    <row r="25" s="1" customFormat="1" ht="21" customHeight="1" spans="1:15">
      <c r="A25" s="205" t="s">
        <v>131</v>
      </c>
      <c r="B25" s="206" t="s">
        <v>132</v>
      </c>
      <c r="C25" s="150">
        <v>998977.43</v>
      </c>
      <c r="D25" s="150">
        <v>998977.43</v>
      </c>
      <c r="E25" s="150">
        <v>998977.43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="1" customFormat="1" ht="21" customHeight="1" spans="1:15">
      <c r="A26" s="207" t="s">
        <v>133</v>
      </c>
      <c r="B26" s="208" t="s">
        <v>134</v>
      </c>
      <c r="C26" s="150">
        <v>357687.29</v>
      </c>
      <c r="D26" s="150">
        <v>357687.29</v>
      </c>
      <c r="E26" s="150">
        <v>357687.29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</row>
    <row r="27" s="1" customFormat="1" ht="21" customHeight="1" spans="1:15">
      <c r="A27" s="207" t="s">
        <v>135</v>
      </c>
      <c r="B27" s="208" t="s">
        <v>136</v>
      </c>
      <c r="C27" s="150">
        <v>279269.99</v>
      </c>
      <c r="D27" s="150">
        <v>279269.99</v>
      </c>
      <c r="E27" s="150">
        <v>279269.99</v>
      </c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="1" customFormat="1" ht="21" customHeight="1" spans="1:15">
      <c r="A28" s="207" t="s">
        <v>137</v>
      </c>
      <c r="B28" s="208" t="s">
        <v>138</v>
      </c>
      <c r="C28" s="150">
        <v>321695.6</v>
      </c>
      <c r="D28" s="150">
        <v>321695.6</v>
      </c>
      <c r="E28" s="150">
        <v>321695.6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</row>
    <row r="29" s="1" customFormat="1" ht="21" customHeight="1" spans="1:15">
      <c r="A29" s="207" t="s">
        <v>139</v>
      </c>
      <c r="B29" s="208" t="s">
        <v>140</v>
      </c>
      <c r="C29" s="150">
        <v>40324.55</v>
      </c>
      <c r="D29" s="150">
        <v>40324.55</v>
      </c>
      <c r="E29" s="150">
        <v>40324.55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0"/>
    </row>
    <row r="30" s="1" customFormat="1" ht="21" customHeight="1" spans="1:15">
      <c r="A30" s="205" t="s">
        <v>141</v>
      </c>
      <c r="B30" s="206" t="s">
        <v>142</v>
      </c>
      <c r="C30" s="150">
        <v>500000</v>
      </c>
      <c r="D30" s="150">
        <v>500000</v>
      </c>
      <c r="E30" s="150"/>
      <c r="F30" s="150">
        <v>500000</v>
      </c>
      <c r="G30" s="150"/>
      <c r="H30" s="150"/>
      <c r="I30" s="150"/>
      <c r="J30" s="150"/>
      <c r="K30" s="150"/>
      <c r="L30" s="150"/>
      <c r="M30" s="150"/>
      <c r="N30" s="150"/>
      <c r="O30" s="150"/>
    </row>
    <row r="31" s="1" customFormat="1" ht="21" customHeight="1" spans="1:15">
      <c r="A31" s="207" t="s">
        <v>143</v>
      </c>
      <c r="B31" s="208" t="s">
        <v>144</v>
      </c>
      <c r="C31" s="150">
        <v>500000</v>
      </c>
      <c r="D31" s="150">
        <v>500000</v>
      </c>
      <c r="E31" s="150"/>
      <c r="F31" s="150">
        <v>500000</v>
      </c>
      <c r="G31" s="150"/>
      <c r="H31" s="150"/>
      <c r="I31" s="150"/>
      <c r="J31" s="150"/>
      <c r="K31" s="150"/>
      <c r="L31" s="150"/>
      <c r="M31" s="150"/>
      <c r="N31" s="150"/>
      <c r="O31" s="150"/>
    </row>
    <row r="32" s="1" customFormat="1" ht="21" customHeight="1" spans="1:15">
      <c r="A32" s="205" t="s">
        <v>145</v>
      </c>
      <c r="B32" s="206" t="s">
        <v>146</v>
      </c>
      <c r="C32" s="150">
        <v>17606800</v>
      </c>
      <c r="D32" s="150">
        <v>17606800</v>
      </c>
      <c r="E32" s="150"/>
      <c r="F32" s="150">
        <v>17606800</v>
      </c>
      <c r="G32" s="150"/>
      <c r="H32" s="150"/>
      <c r="I32" s="150"/>
      <c r="J32" s="150"/>
      <c r="K32" s="150"/>
      <c r="L32" s="150"/>
      <c r="M32" s="150"/>
      <c r="N32" s="150"/>
      <c r="O32" s="150"/>
    </row>
    <row r="33" s="1" customFormat="1" ht="21" customHeight="1" spans="1:15">
      <c r="A33" s="207">
        <v>2101999</v>
      </c>
      <c r="B33" s="208" t="s">
        <v>147</v>
      </c>
      <c r="C33" s="150">
        <v>17606800</v>
      </c>
      <c r="D33" s="150">
        <v>17606800</v>
      </c>
      <c r="E33" s="150"/>
      <c r="F33" s="150">
        <v>17606800</v>
      </c>
      <c r="G33" s="150"/>
      <c r="H33" s="150"/>
      <c r="I33" s="150"/>
      <c r="J33" s="150"/>
      <c r="K33" s="150"/>
      <c r="L33" s="150"/>
      <c r="M33" s="150"/>
      <c r="N33" s="150"/>
      <c r="O33" s="150"/>
    </row>
    <row r="34" s="1" customFormat="1" ht="21" customHeight="1" spans="1:15">
      <c r="A34" s="65" t="s">
        <v>148</v>
      </c>
      <c r="B34" s="204" t="s">
        <v>149</v>
      </c>
      <c r="C34" s="150">
        <v>862717.44</v>
      </c>
      <c r="D34" s="150">
        <v>862717.44</v>
      </c>
      <c r="E34" s="150">
        <v>862717.44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</row>
    <row r="35" s="1" customFormat="1" ht="21" customHeight="1" spans="1:15">
      <c r="A35" s="205" t="s">
        <v>150</v>
      </c>
      <c r="B35" s="206" t="s">
        <v>151</v>
      </c>
      <c r="C35" s="150">
        <v>862717.44</v>
      </c>
      <c r="D35" s="150">
        <v>862717.44</v>
      </c>
      <c r="E35" s="150">
        <v>862717.44</v>
      </c>
      <c r="F35" s="150"/>
      <c r="G35" s="150"/>
      <c r="H35" s="150"/>
      <c r="I35" s="150"/>
      <c r="J35" s="150"/>
      <c r="K35" s="150"/>
      <c r="L35" s="150"/>
      <c r="M35" s="150"/>
      <c r="N35" s="150"/>
      <c r="O35" s="150"/>
    </row>
    <row r="36" s="1" customFormat="1" ht="21" customHeight="1" spans="1:15">
      <c r="A36" s="207" t="s">
        <v>152</v>
      </c>
      <c r="B36" s="206" t="s">
        <v>151</v>
      </c>
      <c r="C36" s="150">
        <v>862717.44</v>
      </c>
      <c r="D36" s="150">
        <v>862717.44</v>
      </c>
      <c r="E36" s="150">
        <v>862717.44</v>
      </c>
      <c r="F36" s="150"/>
      <c r="G36" s="150"/>
      <c r="H36" s="150"/>
      <c r="I36" s="150"/>
      <c r="J36" s="150"/>
      <c r="K36" s="150"/>
      <c r="L36" s="150"/>
      <c r="M36" s="150"/>
      <c r="N36" s="150"/>
      <c r="O36" s="150"/>
    </row>
    <row r="37" s="1" customFormat="1" ht="21" customHeight="1" spans="1:15">
      <c r="A37" s="209" t="s">
        <v>55</v>
      </c>
      <c r="B37" s="210"/>
      <c r="C37" s="150">
        <v>40761639.12</v>
      </c>
      <c r="D37" s="150">
        <v>40761639.12</v>
      </c>
      <c r="E37" s="150">
        <v>13618928.78</v>
      </c>
      <c r="F37" s="150">
        <v>27142710.34</v>
      </c>
      <c r="G37" s="150"/>
      <c r="H37" s="150"/>
      <c r="I37" s="150"/>
      <c r="J37" s="150"/>
      <c r="K37" s="150"/>
      <c r="L37" s="150"/>
      <c r="M37" s="150"/>
      <c r="N37" s="150"/>
      <c r="O37" s="150"/>
    </row>
  </sheetData>
  <mergeCells count="12">
    <mergeCell ref="A1:O1"/>
    <mergeCell ref="A2:O2"/>
    <mergeCell ref="A3:B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s="1" customFormat="1" ht="15" customHeight="1" spans="1:4">
      <c r="A1" s="167"/>
      <c r="B1" s="182"/>
      <c r="C1" s="182"/>
      <c r="D1" s="182" t="s">
        <v>153</v>
      </c>
    </row>
    <row r="2" s="1" customFormat="1" ht="41.25" customHeight="1" spans="1:1">
      <c r="A2" s="183" t="str">
        <f>"2026"&amp;"年部门财政拨款收支预算总表"</f>
        <v>2026年部门财政拨款收支预算总表</v>
      </c>
    </row>
    <row r="3" s="1" customFormat="1" ht="17.25" customHeight="1" spans="1:4">
      <c r="A3" s="184" t="str">
        <f>"单位名称："&amp;"寻甸回族彝族自治县卫生健康局"</f>
        <v>单位名称：寻甸回族彝族自治县卫生健康局</v>
      </c>
      <c r="B3" s="185"/>
      <c r="D3" s="182" t="s">
        <v>1</v>
      </c>
    </row>
    <row r="4" s="1" customFormat="1" ht="17.25" customHeight="1" spans="1:4">
      <c r="A4" s="186" t="s">
        <v>2</v>
      </c>
      <c r="B4" s="187"/>
      <c r="C4" s="186" t="s">
        <v>3</v>
      </c>
      <c r="D4" s="187"/>
    </row>
    <row r="5" s="1" customFormat="1" ht="18.75" customHeight="1" spans="1:4">
      <c r="A5" s="186" t="s">
        <v>4</v>
      </c>
      <c r="B5" s="186" t="s">
        <v>5</v>
      </c>
      <c r="C5" s="186" t="s">
        <v>6</v>
      </c>
      <c r="D5" s="186" t="s">
        <v>5</v>
      </c>
    </row>
    <row r="6" s="1" customFormat="1" ht="16.5" customHeight="1" spans="1:4">
      <c r="A6" s="188" t="s">
        <v>154</v>
      </c>
      <c r="B6" s="150">
        <v>16300327.12</v>
      </c>
      <c r="C6" s="188" t="s">
        <v>155</v>
      </c>
      <c r="D6" s="88">
        <v>40761639.12</v>
      </c>
    </row>
    <row r="7" s="1" customFormat="1" ht="16.5" customHeight="1" spans="1:4">
      <c r="A7" s="188" t="s">
        <v>156</v>
      </c>
      <c r="B7" s="150">
        <v>16300327.12</v>
      </c>
      <c r="C7" s="188" t="s">
        <v>157</v>
      </c>
      <c r="D7" s="88">
        <v>8400</v>
      </c>
    </row>
    <row r="8" s="1" customFormat="1" ht="16.5" customHeight="1" spans="1:4">
      <c r="A8" s="188" t="s">
        <v>158</v>
      </c>
      <c r="B8" s="150"/>
      <c r="C8" s="188" t="s">
        <v>159</v>
      </c>
      <c r="D8" s="88"/>
    </row>
    <row r="9" s="1" customFormat="1" ht="16.5" customHeight="1" spans="1:4">
      <c r="A9" s="188" t="s">
        <v>160</v>
      </c>
      <c r="B9" s="150"/>
      <c r="C9" s="188" t="s">
        <v>161</v>
      </c>
      <c r="D9" s="88"/>
    </row>
    <row r="10" s="1" customFormat="1" ht="16.5" customHeight="1" spans="1:4">
      <c r="A10" s="188" t="s">
        <v>162</v>
      </c>
      <c r="B10" s="150">
        <v>24461312</v>
      </c>
      <c r="C10" s="188" t="s">
        <v>163</v>
      </c>
      <c r="D10" s="88"/>
    </row>
    <row r="11" s="1" customFormat="1" ht="16.5" customHeight="1" spans="1:4">
      <c r="A11" s="188" t="s">
        <v>156</v>
      </c>
      <c r="B11" s="150">
        <v>24461312</v>
      </c>
      <c r="C11" s="188" t="s">
        <v>164</v>
      </c>
      <c r="D11" s="88"/>
    </row>
    <row r="12" s="1" customFormat="1" ht="16.5" customHeight="1" spans="1:4">
      <c r="A12" s="157" t="s">
        <v>158</v>
      </c>
      <c r="B12" s="150"/>
      <c r="C12" s="77" t="s">
        <v>165</v>
      </c>
      <c r="D12" s="88"/>
    </row>
    <row r="13" s="1" customFormat="1" ht="16.5" customHeight="1" spans="1:4">
      <c r="A13" s="157" t="s">
        <v>160</v>
      </c>
      <c r="B13" s="150"/>
      <c r="C13" s="77" t="s">
        <v>166</v>
      </c>
      <c r="D13" s="88"/>
    </row>
    <row r="14" s="1" customFormat="1" ht="16.5" customHeight="1" spans="1:4">
      <c r="A14" s="189"/>
      <c r="B14" s="150"/>
      <c r="C14" s="77" t="s">
        <v>167</v>
      </c>
      <c r="D14" s="88">
        <v>1573089.91</v>
      </c>
    </row>
    <row r="15" s="1" customFormat="1" ht="16.5" customHeight="1" spans="1:4">
      <c r="A15" s="189"/>
      <c r="B15" s="150"/>
      <c r="C15" s="77" t="s">
        <v>168</v>
      </c>
      <c r="D15" s="88">
        <v>38317431.77</v>
      </c>
    </row>
    <row r="16" s="1" customFormat="1" ht="16.5" customHeight="1" spans="1:4">
      <c r="A16" s="189"/>
      <c r="B16" s="150"/>
      <c r="C16" s="77" t="s">
        <v>169</v>
      </c>
      <c r="D16" s="88"/>
    </row>
    <row r="17" s="1" customFormat="1" ht="16.5" customHeight="1" spans="1:4">
      <c r="A17" s="189"/>
      <c r="B17" s="150"/>
      <c r="C17" s="77" t="s">
        <v>170</v>
      </c>
      <c r="D17" s="88"/>
    </row>
    <row r="18" s="1" customFormat="1" ht="16.5" customHeight="1" spans="1:4">
      <c r="A18" s="189"/>
      <c r="B18" s="150"/>
      <c r="C18" s="77" t="s">
        <v>171</v>
      </c>
      <c r="D18" s="88"/>
    </row>
    <row r="19" s="1" customFormat="1" ht="16.5" customHeight="1" spans="1:4">
      <c r="A19" s="189"/>
      <c r="B19" s="150"/>
      <c r="C19" s="77" t="s">
        <v>172</v>
      </c>
      <c r="D19" s="88"/>
    </row>
    <row r="20" s="1" customFormat="1" ht="16.5" customHeight="1" spans="1:4">
      <c r="A20" s="189"/>
      <c r="B20" s="150"/>
      <c r="C20" s="77" t="s">
        <v>173</v>
      </c>
      <c r="D20" s="88"/>
    </row>
    <row r="21" s="1" customFormat="1" ht="16.5" customHeight="1" spans="1:4">
      <c r="A21" s="189"/>
      <c r="B21" s="150"/>
      <c r="C21" s="77" t="s">
        <v>174</v>
      </c>
      <c r="D21" s="88"/>
    </row>
    <row r="22" s="1" customFormat="1" ht="16.5" customHeight="1" spans="1:4">
      <c r="A22" s="189"/>
      <c r="B22" s="150"/>
      <c r="C22" s="77" t="s">
        <v>175</v>
      </c>
      <c r="D22" s="88"/>
    </row>
    <row r="23" s="1" customFormat="1" ht="16.5" customHeight="1" spans="1:4">
      <c r="A23" s="189"/>
      <c r="B23" s="150"/>
      <c r="C23" s="77" t="s">
        <v>176</v>
      </c>
      <c r="D23" s="88"/>
    </row>
    <row r="24" s="1" customFormat="1" ht="16.5" customHeight="1" spans="1:4">
      <c r="A24" s="189"/>
      <c r="B24" s="150"/>
      <c r="C24" s="77" t="s">
        <v>177</v>
      </c>
      <c r="D24" s="88"/>
    </row>
    <row r="25" s="1" customFormat="1" ht="16.5" customHeight="1" spans="1:4">
      <c r="A25" s="189"/>
      <c r="B25" s="150"/>
      <c r="C25" s="77" t="s">
        <v>178</v>
      </c>
      <c r="D25" s="88">
        <v>862717.44</v>
      </c>
    </row>
    <row r="26" s="1" customFormat="1" ht="16.5" customHeight="1" spans="1:4">
      <c r="A26" s="189"/>
      <c r="B26" s="150"/>
      <c r="C26" s="77" t="s">
        <v>179</v>
      </c>
      <c r="D26" s="88"/>
    </row>
    <row r="27" s="1" customFormat="1" ht="16.5" customHeight="1" spans="1:4">
      <c r="A27" s="189"/>
      <c r="B27" s="150"/>
      <c r="C27" s="77" t="s">
        <v>180</v>
      </c>
      <c r="D27" s="88"/>
    </row>
    <row r="28" s="1" customFormat="1" ht="16.5" customHeight="1" spans="1:4">
      <c r="A28" s="189"/>
      <c r="B28" s="150"/>
      <c r="C28" s="77" t="s">
        <v>181</v>
      </c>
      <c r="D28" s="88"/>
    </row>
    <row r="29" s="1" customFormat="1" ht="16.5" customHeight="1" spans="1:4">
      <c r="A29" s="189"/>
      <c r="B29" s="150"/>
      <c r="C29" s="77" t="s">
        <v>182</v>
      </c>
      <c r="D29" s="88"/>
    </row>
    <row r="30" s="1" customFormat="1" ht="16.5" customHeight="1" spans="1:4">
      <c r="A30" s="189"/>
      <c r="B30" s="150"/>
      <c r="C30" s="77" t="s">
        <v>183</v>
      </c>
      <c r="D30" s="88"/>
    </row>
    <row r="31" s="1" customFormat="1" ht="16.5" customHeight="1" spans="1:4">
      <c r="A31" s="189"/>
      <c r="B31" s="150"/>
      <c r="C31" s="157" t="s">
        <v>184</v>
      </c>
      <c r="D31" s="88"/>
    </row>
    <row r="32" s="1" customFormat="1" ht="16.5" customHeight="1" spans="1:4">
      <c r="A32" s="189"/>
      <c r="B32" s="150"/>
      <c r="C32" s="157" t="s">
        <v>185</v>
      </c>
      <c r="D32" s="88"/>
    </row>
    <row r="33" s="1" customFormat="1" ht="16.5" customHeight="1" spans="1:4">
      <c r="A33" s="189"/>
      <c r="B33" s="150"/>
      <c r="C33" s="36" t="s">
        <v>186</v>
      </c>
      <c r="D33" s="88"/>
    </row>
    <row r="34" s="1" customFormat="1" ht="15" customHeight="1" spans="1:4">
      <c r="A34" s="190" t="s">
        <v>50</v>
      </c>
      <c r="B34" s="191">
        <v>40761639.12</v>
      </c>
      <c r="C34" s="190" t="s">
        <v>51</v>
      </c>
      <c r="D34" s="191">
        <v>40761639.12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7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4.25" customHeight="1" outlineLevelCol="6"/>
  <cols>
    <col min="1" max="1" width="20.1416666666667" style="1" customWidth="1"/>
    <col min="2" max="2" width="44" style="1" customWidth="1"/>
    <col min="3" max="7" width="24.1416666666667" style="1" customWidth="1"/>
    <col min="8" max="16384" width="9.14166666666667" style="1"/>
  </cols>
  <sheetData>
    <row r="1" s="1" customFormat="1" customHeight="1" spans="4:7">
      <c r="D1" s="145"/>
      <c r="F1" s="174"/>
      <c r="G1" s="151" t="s">
        <v>187</v>
      </c>
    </row>
    <row r="2" s="1" customFormat="1" ht="41.25" customHeight="1" spans="1:7">
      <c r="A2" s="175" t="str">
        <f>"2026"&amp;"年一般公共预算支出预算表（按功能科目分类）"</f>
        <v>2026年一般公共预算支出预算表（按功能科目分类）</v>
      </c>
      <c r="B2" s="175"/>
      <c r="C2" s="175"/>
      <c r="D2" s="175"/>
      <c r="E2" s="175"/>
      <c r="F2" s="175"/>
      <c r="G2" s="175"/>
    </row>
    <row r="3" s="1" customFormat="1" ht="18" customHeight="1" spans="1:7">
      <c r="A3" s="5" t="str">
        <f>"单位名称："&amp;"寻甸回族彝族自治县卫生健康局"</f>
        <v>单位名称：寻甸回族彝族自治县卫生健康局</v>
      </c>
      <c r="F3" s="176"/>
      <c r="G3" s="151" t="s">
        <v>1</v>
      </c>
    </row>
    <row r="4" s="1" customFormat="1" ht="20.25" customHeight="1" spans="1:7">
      <c r="A4" s="177" t="s">
        <v>188</v>
      </c>
      <c r="B4" s="178"/>
      <c r="C4" s="133" t="s">
        <v>55</v>
      </c>
      <c r="D4" s="162" t="s">
        <v>75</v>
      </c>
      <c r="E4" s="12"/>
      <c r="F4" s="13"/>
      <c r="G4" s="147" t="s">
        <v>76</v>
      </c>
    </row>
    <row r="5" s="1" customFormat="1" ht="20.25" customHeight="1" spans="1:7">
      <c r="A5" s="179" t="s">
        <v>72</v>
      </c>
      <c r="B5" s="179" t="s">
        <v>73</v>
      </c>
      <c r="C5" s="19"/>
      <c r="D5" s="138" t="s">
        <v>57</v>
      </c>
      <c r="E5" s="138" t="s">
        <v>189</v>
      </c>
      <c r="F5" s="138" t="s">
        <v>190</v>
      </c>
      <c r="G5" s="149"/>
    </row>
    <row r="6" s="1" customFormat="1" ht="15" customHeight="1" spans="1:7">
      <c r="A6" s="68" t="s">
        <v>82</v>
      </c>
      <c r="B6" s="68" t="s">
        <v>83</v>
      </c>
      <c r="C6" s="68" t="s">
        <v>84</v>
      </c>
      <c r="D6" s="68" t="s">
        <v>85</v>
      </c>
      <c r="E6" s="68" t="s">
        <v>86</v>
      </c>
      <c r="F6" s="68" t="s">
        <v>87</v>
      </c>
      <c r="G6" s="68" t="s">
        <v>88</v>
      </c>
    </row>
    <row r="7" s="1" customFormat="1" ht="18" customHeight="1" spans="1:7">
      <c r="A7" s="36" t="s">
        <v>97</v>
      </c>
      <c r="B7" s="36" t="s">
        <v>98</v>
      </c>
      <c r="C7" s="150">
        <v>8400</v>
      </c>
      <c r="D7" s="150">
        <v>8400</v>
      </c>
      <c r="E7" s="150"/>
      <c r="F7" s="150">
        <v>8400</v>
      </c>
      <c r="G7" s="150"/>
    </row>
    <row r="8" s="1" customFormat="1" ht="18" customHeight="1" spans="1:7">
      <c r="A8" s="144" t="s">
        <v>99</v>
      </c>
      <c r="B8" s="144" t="s">
        <v>100</v>
      </c>
      <c r="C8" s="150">
        <v>8400</v>
      </c>
      <c r="D8" s="150">
        <v>8400</v>
      </c>
      <c r="E8" s="150"/>
      <c r="F8" s="150">
        <v>8400</v>
      </c>
      <c r="G8" s="150"/>
    </row>
    <row r="9" s="1" customFormat="1" ht="18" customHeight="1" spans="1:7">
      <c r="A9" s="180" t="s">
        <v>101</v>
      </c>
      <c r="B9" s="180" t="s">
        <v>102</v>
      </c>
      <c r="C9" s="150">
        <v>8400</v>
      </c>
      <c r="D9" s="150">
        <v>8400</v>
      </c>
      <c r="E9" s="150"/>
      <c r="F9" s="150">
        <v>8400</v>
      </c>
      <c r="G9" s="150"/>
    </row>
    <row r="10" s="1" customFormat="1" ht="18" customHeight="1" spans="1:7">
      <c r="A10" s="36" t="s">
        <v>103</v>
      </c>
      <c r="B10" s="36" t="s">
        <v>104</v>
      </c>
      <c r="C10" s="150">
        <v>1573089.91</v>
      </c>
      <c r="D10" s="150">
        <v>1573089.91</v>
      </c>
      <c r="E10" s="150">
        <v>1550289.91</v>
      </c>
      <c r="F10" s="150">
        <v>22800</v>
      </c>
      <c r="G10" s="150"/>
    </row>
    <row r="11" s="1" customFormat="1" ht="18" customHeight="1" spans="1:7">
      <c r="A11" s="144" t="s">
        <v>105</v>
      </c>
      <c r="B11" s="144" t="s">
        <v>106</v>
      </c>
      <c r="C11" s="150">
        <v>1573089.91</v>
      </c>
      <c r="D11" s="150">
        <v>1573089.91</v>
      </c>
      <c r="E11" s="150">
        <v>1550289.91</v>
      </c>
      <c r="F11" s="150">
        <v>22800</v>
      </c>
      <c r="G11" s="150"/>
    </row>
    <row r="12" s="1" customFormat="1" ht="18" customHeight="1" spans="1:7">
      <c r="A12" s="180" t="s">
        <v>191</v>
      </c>
      <c r="B12" s="180" t="s">
        <v>107</v>
      </c>
      <c r="C12" s="150">
        <v>1200</v>
      </c>
      <c r="D12" s="150">
        <v>1200</v>
      </c>
      <c r="E12" s="150"/>
      <c r="F12" s="150">
        <v>1200</v>
      </c>
      <c r="G12" s="150"/>
    </row>
    <row r="13" s="1" customFormat="1" ht="18" customHeight="1" spans="1:7">
      <c r="A13" s="180" t="s">
        <v>108</v>
      </c>
      <c r="B13" s="180" t="s">
        <v>109</v>
      </c>
      <c r="C13" s="150">
        <v>1150289.91</v>
      </c>
      <c r="D13" s="150">
        <v>1150289.91</v>
      </c>
      <c r="E13" s="150">
        <v>1150289.91</v>
      </c>
      <c r="F13" s="150"/>
      <c r="G13" s="150"/>
    </row>
    <row r="14" s="1" customFormat="1" ht="18" customHeight="1" spans="1:7">
      <c r="A14" s="180" t="s">
        <v>110</v>
      </c>
      <c r="B14" s="180" t="s">
        <v>111</v>
      </c>
      <c r="C14" s="150">
        <v>400000</v>
      </c>
      <c r="D14" s="150">
        <v>400000</v>
      </c>
      <c r="E14" s="150">
        <v>400000</v>
      </c>
      <c r="F14" s="150"/>
      <c r="G14" s="150"/>
    </row>
    <row r="15" s="1" customFormat="1" ht="18" customHeight="1" spans="1:7">
      <c r="A15" s="180" t="s">
        <v>112</v>
      </c>
      <c r="B15" s="180" t="s">
        <v>113</v>
      </c>
      <c r="C15" s="150">
        <v>21600</v>
      </c>
      <c r="D15" s="150">
        <v>21600</v>
      </c>
      <c r="E15" s="150"/>
      <c r="F15" s="150">
        <v>21600</v>
      </c>
      <c r="G15" s="150"/>
    </row>
    <row r="16" s="1" customFormat="1" ht="18" customHeight="1" spans="1:7">
      <c r="A16" s="36" t="s">
        <v>114</v>
      </c>
      <c r="B16" s="36" t="s">
        <v>115</v>
      </c>
      <c r="C16" s="150">
        <v>38317431.77</v>
      </c>
      <c r="D16" s="150">
        <v>11174721.43</v>
      </c>
      <c r="E16" s="150">
        <v>10610041.43</v>
      </c>
      <c r="F16" s="150">
        <v>564680</v>
      </c>
      <c r="G16" s="150">
        <v>27142710.34</v>
      </c>
    </row>
    <row r="17" s="1" customFormat="1" ht="18" customHeight="1" spans="1:7">
      <c r="A17" s="144" t="s">
        <v>116</v>
      </c>
      <c r="B17" s="144" t="s">
        <v>117</v>
      </c>
      <c r="C17" s="150">
        <v>8200544</v>
      </c>
      <c r="D17" s="150">
        <v>8177744</v>
      </c>
      <c r="E17" s="150">
        <v>7613064</v>
      </c>
      <c r="F17" s="150">
        <v>564680</v>
      </c>
      <c r="G17" s="150">
        <v>22800</v>
      </c>
    </row>
    <row r="18" s="1" customFormat="1" ht="18" customHeight="1" spans="1:7">
      <c r="A18" s="180" t="s">
        <v>118</v>
      </c>
      <c r="B18" s="180" t="s">
        <v>102</v>
      </c>
      <c r="C18" s="150">
        <v>8200544</v>
      </c>
      <c r="D18" s="150">
        <v>8177744</v>
      </c>
      <c r="E18" s="150">
        <v>7613064</v>
      </c>
      <c r="F18" s="150">
        <v>564680</v>
      </c>
      <c r="G18" s="150">
        <v>22800</v>
      </c>
    </row>
    <row r="19" s="1" customFormat="1" ht="18" customHeight="1" spans="1:7">
      <c r="A19" s="144" t="s">
        <v>119</v>
      </c>
      <c r="B19" s="144" t="s">
        <v>120</v>
      </c>
      <c r="C19" s="150">
        <v>2035600</v>
      </c>
      <c r="D19" s="150">
        <v>1998000</v>
      </c>
      <c r="E19" s="150">
        <v>1998000</v>
      </c>
      <c r="F19" s="150"/>
      <c r="G19" s="150">
        <v>37600</v>
      </c>
    </row>
    <row r="20" s="1" customFormat="1" ht="18" customHeight="1" spans="1:7">
      <c r="A20" s="180" t="s">
        <v>121</v>
      </c>
      <c r="B20" s="180" t="s">
        <v>122</v>
      </c>
      <c r="C20" s="150">
        <v>2035600</v>
      </c>
      <c r="D20" s="150">
        <v>1998000</v>
      </c>
      <c r="E20" s="150">
        <v>1998000</v>
      </c>
      <c r="F20" s="150"/>
      <c r="G20" s="150">
        <v>37600</v>
      </c>
    </row>
    <row r="21" s="1" customFormat="1" ht="18" customHeight="1" spans="1:7">
      <c r="A21" s="144" t="s">
        <v>123</v>
      </c>
      <c r="B21" s="144" t="s">
        <v>124</v>
      </c>
      <c r="C21" s="150">
        <v>4247007.54</v>
      </c>
      <c r="D21" s="150"/>
      <c r="E21" s="150"/>
      <c r="F21" s="150"/>
      <c r="G21" s="150">
        <v>4247007.54</v>
      </c>
    </row>
    <row r="22" s="1" customFormat="1" ht="18" customHeight="1" spans="1:7">
      <c r="A22" s="180" t="s">
        <v>125</v>
      </c>
      <c r="B22" s="180" t="s">
        <v>126</v>
      </c>
      <c r="C22" s="150">
        <v>4247007.54</v>
      </c>
      <c r="D22" s="150"/>
      <c r="E22" s="150"/>
      <c r="F22" s="150"/>
      <c r="G22" s="150">
        <v>4247007.54</v>
      </c>
    </row>
    <row r="23" s="1" customFormat="1" ht="18" customHeight="1" spans="1:7">
      <c r="A23" s="144" t="s">
        <v>127</v>
      </c>
      <c r="B23" s="144" t="s">
        <v>128</v>
      </c>
      <c r="C23" s="150">
        <v>4728502.8</v>
      </c>
      <c r="D23" s="150"/>
      <c r="E23" s="150"/>
      <c r="F23" s="150"/>
      <c r="G23" s="150">
        <v>4728502.8</v>
      </c>
    </row>
    <row r="24" s="1" customFormat="1" ht="18" customHeight="1" spans="1:7">
      <c r="A24" s="180" t="s">
        <v>129</v>
      </c>
      <c r="B24" s="180" t="s">
        <v>130</v>
      </c>
      <c r="C24" s="150">
        <v>4728502.8</v>
      </c>
      <c r="D24" s="150"/>
      <c r="E24" s="150"/>
      <c r="F24" s="150"/>
      <c r="G24" s="150">
        <v>4728502.8</v>
      </c>
    </row>
    <row r="25" s="1" customFormat="1" ht="18" customHeight="1" spans="1:7">
      <c r="A25" s="144" t="s">
        <v>131</v>
      </c>
      <c r="B25" s="144" t="s">
        <v>132</v>
      </c>
      <c r="C25" s="150">
        <v>998977.43</v>
      </c>
      <c r="D25" s="150">
        <v>998977.43</v>
      </c>
      <c r="E25" s="150">
        <v>998977.43</v>
      </c>
      <c r="F25" s="150"/>
      <c r="G25" s="150"/>
    </row>
    <row r="26" s="1" customFormat="1" ht="18" customHeight="1" spans="1:7">
      <c r="A26" s="180" t="s">
        <v>133</v>
      </c>
      <c r="B26" s="180" t="s">
        <v>134</v>
      </c>
      <c r="C26" s="150">
        <v>357687.29</v>
      </c>
      <c r="D26" s="150">
        <v>357687.29</v>
      </c>
      <c r="E26" s="150">
        <v>357687.29</v>
      </c>
      <c r="F26" s="150"/>
      <c r="G26" s="150"/>
    </row>
    <row r="27" s="1" customFormat="1" ht="18" customHeight="1" spans="1:7">
      <c r="A27" s="180" t="s">
        <v>135</v>
      </c>
      <c r="B27" s="180" t="s">
        <v>136</v>
      </c>
      <c r="C27" s="150">
        <v>279269.99</v>
      </c>
      <c r="D27" s="150">
        <v>279269.99</v>
      </c>
      <c r="E27" s="150">
        <v>279269.99</v>
      </c>
      <c r="F27" s="150"/>
      <c r="G27" s="150"/>
    </row>
    <row r="28" s="1" customFormat="1" ht="18" customHeight="1" spans="1:7">
      <c r="A28" s="180" t="s">
        <v>137</v>
      </c>
      <c r="B28" s="180" t="s">
        <v>138</v>
      </c>
      <c r="C28" s="150">
        <v>321695.6</v>
      </c>
      <c r="D28" s="150">
        <v>321695.6</v>
      </c>
      <c r="E28" s="150">
        <v>321695.6</v>
      </c>
      <c r="F28" s="150"/>
      <c r="G28" s="150"/>
    </row>
    <row r="29" s="1" customFormat="1" ht="18" customHeight="1" spans="1:7">
      <c r="A29" s="180" t="s">
        <v>139</v>
      </c>
      <c r="B29" s="180" t="s">
        <v>140</v>
      </c>
      <c r="C29" s="150">
        <v>40324.55</v>
      </c>
      <c r="D29" s="150">
        <v>40324.55</v>
      </c>
      <c r="E29" s="150">
        <v>40324.55</v>
      </c>
      <c r="F29" s="150"/>
      <c r="G29" s="150"/>
    </row>
    <row r="30" s="1" customFormat="1" ht="18" customHeight="1" spans="1:7">
      <c r="A30" s="144" t="s">
        <v>141</v>
      </c>
      <c r="B30" s="144" t="s">
        <v>142</v>
      </c>
      <c r="C30" s="150">
        <v>500000</v>
      </c>
      <c r="D30" s="150"/>
      <c r="E30" s="150"/>
      <c r="F30" s="150"/>
      <c r="G30" s="150">
        <v>500000</v>
      </c>
    </row>
    <row r="31" s="1" customFormat="1" ht="18" customHeight="1" spans="1:7">
      <c r="A31" s="180" t="s">
        <v>143</v>
      </c>
      <c r="B31" s="180" t="s">
        <v>144</v>
      </c>
      <c r="C31" s="150">
        <v>500000</v>
      </c>
      <c r="D31" s="150"/>
      <c r="E31" s="150"/>
      <c r="F31" s="150"/>
      <c r="G31" s="150">
        <v>500000</v>
      </c>
    </row>
    <row r="32" s="1" customFormat="1" ht="18" customHeight="1" spans="1:7">
      <c r="A32" s="144" t="s">
        <v>145</v>
      </c>
      <c r="B32" s="144" t="s">
        <v>146</v>
      </c>
      <c r="C32" s="150">
        <v>17606800</v>
      </c>
      <c r="D32" s="150"/>
      <c r="E32" s="150"/>
      <c r="F32" s="150"/>
      <c r="G32" s="150">
        <v>17606800</v>
      </c>
    </row>
    <row r="33" s="1" customFormat="1" ht="18" customHeight="1" spans="1:7">
      <c r="A33" s="180" t="s">
        <v>192</v>
      </c>
      <c r="B33" s="180" t="s">
        <v>147</v>
      </c>
      <c r="C33" s="150">
        <v>17606800</v>
      </c>
      <c r="D33" s="150"/>
      <c r="E33" s="150"/>
      <c r="F33" s="150"/>
      <c r="G33" s="150">
        <v>17606800</v>
      </c>
    </row>
    <row r="34" s="1" customFormat="1" ht="18" customHeight="1" spans="1:7">
      <c r="A34" s="36" t="s">
        <v>148</v>
      </c>
      <c r="B34" s="36" t="s">
        <v>149</v>
      </c>
      <c r="C34" s="150">
        <v>862717.44</v>
      </c>
      <c r="D34" s="150">
        <v>862717.44</v>
      </c>
      <c r="E34" s="150">
        <v>862717.44</v>
      </c>
      <c r="F34" s="150"/>
      <c r="G34" s="150"/>
    </row>
    <row r="35" s="1" customFormat="1" ht="18" customHeight="1" spans="1:7">
      <c r="A35" s="144" t="s">
        <v>150</v>
      </c>
      <c r="B35" s="144" t="s">
        <v>151</v>
      </c>
      <c r="C35" s="150">
        <v>862717.44</v>
      </c>
      <c r="D35" s="150">
        <v>862717.44</v>
      </c>
      <c r="E35" s="150">
        <v>862717.44</v>
      </c>
      <c r="F35" s="150"/>
      <c r="G35" s="150"/>
    </row>
    <row r="36" s="1" customFormat="1" ht="18" customHeight="1" spans="1:7">
      <c r="A36" s="180" t="s">
        <v>152</v>
      </c>
      <c r="B36" s="180">
        <v>40761639.12</v>
      </c>
      <c r="C36" s="150">
        <v>862717.44</v>
      </c>
      <c r="D36" s="150">
        <v>862717.44</v>
      </c>
      <c r="E36" s="150">
        <v>862717.44</v>
      </c>
      <c r="F36" s="150"/>
      <c r="G36" s="150"/>
    </row>
    <row r="37" s="1" customFormat="1" ht="18" customHeight="1" spans="1:7">
      <c r="A37" s="87" t="s">
        <v>193</v>
      </c>
      <c r="B37" s="181"/>
      <c r="C37" s="150">
        <v>40761639.12</v>
      </c>
      <c r="D37" s="150">
        <v>13618928.78</v>
      </c>
      <c r="E37" s="150">
        <v>13023048.78</v>
      </c>
      <c r="F37" s="150">
        <v>595880</v>
      </c>
      <c r="G37" s="150">
        <v>27142710.34</v>
      </c>
    </row>
  </sheetData>
  <mergeCells count="6">
    <mergeCell ref="A2:G2"/>
    <mergeCell ref="A4:B4"/>
    <mergeCell ref="D4:F4"/>
    <mergeCell ref="A37:B3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6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10.425" defaultRowHeight="14.25" customHeight="1" outlineLevelCol="5"/>
  <cols>
    <col min="1" max="6" width="28.1416666666667" style="1" customWidth="1"/>
    <col min="7" max="16384" width="10.425" style="1"/>
  </cols>
  <sheetData>
    <row r="1" s="1" customFormat="1" customHeight="1" spans="1:6">
      <c r="A1" s="166"/>
      <c r="B1" s="166"/>
      <c r="C1" s="166"/>
      <c r="D1" s="166"/>
      <c r="E1" s="167"/>
      <c r="F1" s="168" t="s">
        <v>194</v>
      </c>
    </row>
    <row r="2" s="1" customFormat="1" ht="41.25" customHeight="1" spans="1:6">
      <c r="A2" s="169" t="str">
        <f>"2026"&amp;"年一般公共预算“三公”经费支出预算表"</f>
        <v>2026年一般公共预算“三公”经费支出预算表</v>
      </c>
      <c r="B2" s="166"/>
      <c r="C2" s="166"/>
      <c r="D2" s="166"/>
      <c r="E2" s="167"/>
      <c r="F2" s="166"/>
    </row>
    <row r="3" s="1" customFormat="1" customHeight="1" spans="1:6">
      <c r="A3" s="170" t="str">
        <f>"单位名称："&amp;"寻甸回族彝族自治县卫生健康局"</f>
        <v>单位名称：寻甸回族彝族自治县卫生健康局</v>
      </c>
      <c r="B3" s="171"/>
      <c r="D3" s="166"/>
      <c r="E3" s="167"/>
      <c r="F3" s="172" t="s">
        <v>1</v>
      </c>
    </row>
    <row r="4" s="1" customFormat="1" ht="27" customHeight="1" spans="1:6">
      <c r="A4" s="55" t="s">
        <v>195</v>
      </c>
      <c r="B4" s="55" t="s">
        <v>196</v>
      </c>
      <c r="C4" s="57" t="s">
        <v>197</v>
      </c>
      <c r="D4" s="55"/>
      <c r="E4" s="56"/>
      <c r="F4" s="55" t="s">
        <v>198</v>
      </c>
    </row>
    <row r="5" s="1" customFormat="1" ht="28.5" customHeight="1" spans="1:6">
      <c r="A5" s="173"/>
      <c r="B5" s="59"/>
      <c r="C5" s="56" t="s">
        <v>57</v>
      </c>
      <c r="D5" s="56" t="s">
        <v>199</v>
      </c>
      <c r="E5" s="56" t="s">
        <v>200</v>
      </c>
      <c r="F5" s="58"/>
    </row>
    <row r="6" s="1" customFormat="1" ht="17.25" customHeight="1" spans="1:6">
      <c r="A6" s="64" t="s">
        <v>82</v>
      </c>
      <c r="B6" s="64" t="s">
        <v>83</v>
      </c>
      <c r="C6" s="64" t="s">
        <v>84</v>
      </c>
      <c r="D6" s="64" t="s">
        <v>85</v>
      </c>
      <c r="E6" s="64" t="s">
        <v>86</v>
      </c>
      <c r="F6" s="64" t="s">
        <v>87</v>
      </c>
    </row>
    <row r="7" s="1" customFormat="1" ht="17.25" customHeight="1" spans="1:6">
      <c r="A7" s="150">
        <v>21000</v>
      </c>
      <c r="B7" s="150"/>
      <c r="C7" s="150">
        <v>20000</v>
      </c>
      <c r="D7" s="150"/>
      <c r="E7" s="150">
        <v>20000</v>
      </c>
      <c r="F7" s="150">
        <v>1000</v>
      </c>
    </row>
    <row r="36" s="1" customFormat="1" customHeight="1" spans="2:2">
      <c r="B36" s="1">
        <v>40761639.12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9"/>
  <sheetViews>
    <sheetView showZeros="0" workbookViewId="0">
      <pane ySplit="1" topLeftCell="A28" activePane="bottomLeft" state="frozen"/>
      <selection/>
      <selection pane="bottomLeft" activeCell="B57" sqref="B57"/>
    </sheetView>
  </sheetViews>
  <sheetFormatPr defaultColWidth="9.14166666666667" defaultRowHeight="14.25" customHeight="1"/>
  <cols>
    <col min="1" max="2" width="32.85" style="1" customWidth="1"/>
    <col min="3" max="3" width="20.7083333333333" style="1" customWidth="1"/>
    <col min="4" max="4" width="31.2833333333333" style="1" customWidth="1"/>
    <col min="5" max="5" width="10.1416666666667" style="1" customWidth="1"/>
    <col min="6" max="6" width="17.575" style="1" customWidth="1"/>
    <col min="7" max="7" width="10.2833333333333" style="1" customWidth="1"/>
    <col min="8" max="8" width="23" style="1" customWidth="1"/>
    <col min="9" max="24" width="18.7083333333333" style="1" customWidth="1"/>
    <col min="25" max="16384" width="9.14166666666667" style="1"/>
  </cols>
  <sheetData>
    <row r="1" s="1" customFormat="1" ht="13.5" customHeight="1" spans="2:24">
      <c r="B1" s="145"/>
      <c r="C1" s="153"/>
      <c r="E1" s="154"/>
      <c r="F1" s="154"/>
      <c r="G1" s="154"/>
      <c r="H1" s="154"/>
      <c r="I1" s="160"/>
      <c r="J1" s="160"/>
      <c r="K1" s="160"/>
      <c r="L1" s="160"/>
      <c r="M1" s="160"/>
      <c r="N1" s="160"/>
      <c r="R1" s="160"/>
      <c r="V1" s="153"/>
      <c r="X1" s="3" t="s">
        <v>201</v>
      </c>
    </row>
    <row r="2" s="1" customFormat="1" ht="45.75" customHeight="1" spans="1:24">
      <c r="A2" s="142" t="str">
        <f>"2026"&amp;"年部门基本支出预算表"</f>
        <v>2026年部门基本支出预算表</v>
      </c>
      <c r="B2" s="4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4"/>
      <c r="P2" s="4"/>
      <c r="Q2" s="4"/>
      <c r="R2" s="142"/>
      <c r="S2" s="142"/>
      <c r="T2" s="142"/>
      <c r="U2" s="142"/>
      <c r="V2" s="142"/>
      <c r="W2" s="142"/>
      <c r="X2" s="142"/>
    </row>
    <row r="3" s="1" customFormat="1" ht="18.75" customHeight="1" spans="1:24">
      <c r="A3" s="5" t="str">
        <f>"单位名称："&amp;"寻甸回族彝族自治县卫生健康局"</f>
        <v>单位名称：寻甸回族彝族自治县卫生健康局</v>
      </c>
      <c r="B3" s="6"/>
      <c r="C3" s="155"/>
      <c r="D3" s="155"/>
      <c r="E3" s="155"/>
      <c r="F3" s="155"/>
      <c r="G3" s="155"/>
      <c r="H3" s="155"/>
      <c r="I3" s="161"/>
      <c r="J3" s="161"/>
      <c r="K3" s="161"/>
      <c r="L3" s="161"/>
      <c r="M3" s="161"/>
      <c r="N3" s="161"/>
      <c r="O3" s="7"/>
      <c r="P3" s="7"/>
      <c r="Q3" s="7"/>
      <c r="R3" s="161"/>
      <c r="V3" s="153"/>
      <c r="X3" s="3" t="s">
        <v>1</v>
      </c>
    </row>
    <row r="4" s="1" customFormat="1" ht="18" customHeight="1" spans="1:24">
      <c r="A4" s="9" t="s">
        <v>202</v>
      </c>
      <c r="B4" s="9" t="s">
        <v>203</v>
      </c>
      <c r="C4" s="9" t="s">
        <v>204</v>
      </c>
      <c r="D4" s="9" t="s">
        <v>205</v>
      </c>
      <c r="E4" s="9" t="s">
        <v>206</v>
      </c>
      <c r="F4" s="9" t="s">
        <v>207</v>
      </c>
      <c r="G4" s="9" t="s">
        <v>208</v>
      </c>
      <c r="H4" s="9" t="s">
        <v>209</v>
      </c>
      <c r="I4" s="162" t="s">
        <v>210</v>
      </c>
      <c r="J4" s="89"/>
      <c r="K4" s="89"/>
      <c r="L4" s="89"/>
      <c r="M4" s="89"/>
      <c r="N4" s="89"/>
      <c r="O4" s="12"/>
      <c r="P4" s="12"/>
      <c r="Q4" s="12"/>
      <c r="R4" s="110"/>
      <c r="S4" s="89"/>
      <c r="T4" s="89"/>
      <c r="U4" s="89"/>
      <c r="V4" s="89"/>
      <c r="W4" s="89"/>
      <c r="X4" s="90"/>
    </row>
    <row r="5" s="1" customFormat="1" ht="18" customHeight="1" spans="1:24">
      <c r="A5" s="14"/>
      <c r="B5" s="35"/>
      <c r="C5" s="135"/>
      <c r="D5" s="14"/>
      <c r="E5" s="14"/>
      <c r="F5" s="14"/>
      <c r="G5" s="14"/>
      <c r="H5" s="14"/>
      <c r="I5" s="133" t="s">
        <v>211</v>
      </c>
      <c r="J5" s="162" t="s">
        <v>58</v>
      </c>
      <c r="K5" s="89"/>
      <c r="L5" s="89"/>
      <c r="M5" s="89"/>
      <c r="N5" s="90"/>
      <c r="O5" s="11" t="s">
        <v>212</v>
      </c>
      <c r="P5" s="12"/>
      <c r="Q5" s="13"/>
      <c r="R5" s="9" t="s">
        <v>61</v>
      </c>
      <c r="S5" s="162" t="s">
        <v>62</v>
      </c>
      <c r="T5" s="110"/>
      <c r="U5" s="89"/>
      <c r="V5" s="110"/>
      <c r="W5" s="110"/>
      <c r="X5" s="165"/>
    </row>
    <row r="6" s="1" customFormat="1" ht="19.5" customHeight="1" spans="1:24">
      <c r="A6" s="35"/>
      <c r="B6" s="35"/>
      <c r="C6" s="35"/>
      <c r="D6" s="35"/>
      <c r="E6" s="35"/>
      <c r="F6" s="35"/>
      <c r="G6" s="35"/>
      <c r="H6" s="35"/>
      <c r="I6" s="35"/>
      <c r="J6" s="163" t="s">
        <v>213</v>
      </c>
      <c r="K6" s="9" t="s">
        <v>214</v>
      </c>
      <c r="L6" s="9" t="s">
        <v>215</v>
      </c>
      <c r="M6" s="9" t="s">
        <v>216</v>
      </c>
      <c r="N6" s="9" t="s">
        <v>217</v>
      </c>
      <c r="O6" s="9" t="s">
        <v>58</v>
      </c>
      <c r="P6" s="9" t="s">
        <v>59</v>
      </c>
      <c r="Q6" s="9" t="s">
        <v>60</v>
      </c>
      <c r="R6" s="35"/>
      <c r="S6" s="9" t="s">
        <v>57</v>
      </c>
      <c r="T6" s="9" t="s">
        <v>64</v>
      </c>
      <c r="U6" s="9" t="s">
        <v>218</v>
      </c>
      <c r="V6" s="9" t="s">
        <v>66</v>
      </c>
      <c r="W6" s="9" t="s">
        <v>67</v>
      </c>
      <c r="X6" s="9" t="s">
        <v>68</v>
      </c>
    </row>
    <row r="7" s="1" customFormat="1" ht="37.5" customHeight="1" spans="1:24">
      <c r="A7" s="156"/>
      <c r="B7" s="19"/>
      <c r="C7" s="156"/>
      <c r="D7" s="156"/>
      <c r="E7" s="156"/>
      <c r="F7" s="156"/>
      <c r="G7" s="156"/>
      <c r="H7" s="156"/>
      <c r="I7" s="156"/>
      <c r="J7" s="164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="1" customFormat="1" customHeight="1" spans="1:24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</row>
    <row r="9" s="1" customFormat="1" ht="20.25" customHeight="1" spans="1:24">
      <c r="A9" s="157" t="s">
        <v>70</v>
      </c>
      <c r="B9" s="157" t="s">
        <v>70</v>
      </c>
      <c r="C9" s="157" t="s">
        <v>219</v>
      </c>
      <c r="D9" s="157" t="s">
        <v>220</v>
      </c>
      <c r="E9" s="157" t="s">
        <v>118</v>
      </c>
      <c r="F9" s="157" t="s">
        <v>102</v>
      </c>
      <c r="G9" s="157" t="s">
        <v>221</v>
      </c>
      <c r="H9" s="157" t="s">
        <v>222</v>
      </c>
      <c r="I9" s="150">
        <v>1678980</v>
      </c>
      <c r="J9" s="150">
        <v>1678980</v>
      </c>
      <c r="K9" s="150"/>
      <c r="L9" s="150"/>
      <c r="M9" s="88">
        <v>1678980</v>
      </c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="1" customFormat="1" ht="20.25" customHeight="1" spans="1:24">
      <c r="A10" s="157" t="s">
        <v>70</v>
      </c>
      <c r="B10" s="157" t="s">
        <v>70</v>
      </c>
      <c r="C10" s="157" t="s">
        <v>219</v>
      </c>
      <c r="D10" s="157" t="s">
        <v>220</v>
      </c>
      <c r="E10" s="157" t="s">
        <v>118</v>
      </c>
      <c r="F10" s="157" t="s">
        <v>102</v>
      </c>
      <c r="G10" s="157" t="s">
        <v>223</v>
      </c>
      <c r="H10" s="157" t="s">
        <v>224</v>
      </c>
      <c r="I10" s="150">
        <v>2164308</v>
      </c>
      <c r="J10" s="150">
        <v>2164308</v>
      </c>
      <c r="K10" s="24"/>
      <c r="L10" s="24"/>
      <c r="M10" s="88">
        <v>2164308</v>
      </c>
      <c r="N10" s="24"/>
      <c r="O10" s="150"/>
      <c r="P10" s="150"/>
      <c r="Q10" s="150"/>
      <c r="R10" s="150"/>
      <c r="S10" s="150"/>
      <c r="T10" s="150"/>
      <c r="U10" s="150"/>
      <c r="V10" s="150"/>
      <c r="W10" s="150"/>
      <c r="X10" s="150"/>
    </row>
    <row r="11" s="1" customFormat="1" ht="20.25" customHeight="1" spans="1:24">
      <c r="A11" s="157" t="s">
        <v>70</v>
      </c>
      <c r="B11" s="157" t="s">
        <v>70</v>
      </c>
      <c r="C11" s="157" t="s">
        <v>219</v>
      </c>
      <c r="D11" s="157" t="s">
        <v>220</v>
      </c>
      <c r="E11" s="157" t="s">
        <v>118</v>
      </c>
      <c r="F11" s="157" t="s">
        <v>102</v>
      </c>
      <c r="G11" s="157" t="s">
        <v>223</v>
      </c>
      <c r="H11" s="157" t="s">
        <v>224</v>
      </c>
      <c r="I11" s="150">
        <v>6000</v>
      </c>
      <c r="J11" s="150">
        <v>6000</v>
      </c>
      <c r="K11" s="24"/>
      <c r="L11" s="24"/>
      <c r="M11" s="88">
        <v>6000</v>
      </c>
      <c r="N11" s="24"/>
      <c r="O11" s="150"/>
      <c r="P11" s="150"/>
      <c r="Q11" s="150"/>
      <c r="R11" s="150"/>
      <c r="S11" s="150"/>
      <c r="T11" s="150"/>
      <c r="U11" s="150"/>
      <c r="V11" s="150"/>
      <c r="W11" s="150"/>
      <c r="X11" s="150"/>
    </row>
    <row r="12" s="1" customFormat="1" ht="20.25" customHeight="1" spans="1:24">
      <c r="A12" s="157" t="s">
        <v>70</v>
      </c>
      <c r="B12" s="157" t="s">
        <v>70</v>
      </c>
      <c r="C12" s="157" t="s">
        <v>219</v>
      </c>
      <c r="D12" s="157" t="s">
        <v>220</v>
      </c>
      <c r="E12" s="157" t="s">
        <v>118</v>
      </c>
      <c r="F12" s="157" t="s">
        <v>102</v>
      </c>
      <c r="G12" s="157" t="s">
        <v>225</v>
      </c>
      <c r="H12" s="157" t="s">
        <v>226</v>
      </c>
      <c r="I12" s="150">
        <v>146115</v>
      </c>
      <c r="J12" s="150">
        <v>146115</v>
      </c>
      <c r="K12" s="24"/>
      <c r="L12" s="24"/>
      <c r="M12" s="88">
        <v>146115</v>
      </c>
      <c r="N12" s="24"/>
      <c r="O12" s="150"/>
      <c r="P12" s="150"/>
      <c r="Q12" s="150"/>
      <c r="R12" s="150"/>
      <c r="S12" s="150"/>
      <c r="T12" s="150"/>
      <c r="U12" s="150"/>
      <c r="V12" s="150"/>
      <c r="W12" s="150"/>
      <c r="X12" s="150"/>
    </row>
    <row r="13" s="1" customFormat="1" ht="20.25" customHeight="1" spans="1:24">
      <c r="A13" s="157" t="s">
        <v>70</v>
      </c>
      <c r="B13" s="157" t="s">
        <v>70</v>
      </c>
      <c r="C13" s="157" t="s">
        <v>227</v>
      </c>
      <c r="D13" s="157" t="s">
        <v>228</v>
      </c>
      <c r="E13" s="157" t="s">
        <v>118</v>
      </c>
      <c r="F13" s="157" t="s">
        <v>102</v>
      </c>
      <c r="G13" s="157" t="s">
        <v>221</v>
      </c>
      <c r="H13" s="157" t="s">
        <v>222</v>
      </c>
      <c r="I13" s="150">
        <v>1269036</v>
      </c>
      <c r="J13" s="150">
        <v>1269036</v>
      </c>
      <c r="K13" s="24"/>
      <c r="L13" s="24"/>
      <c r="M13" s="88">
        <v>1269036</v>
      </c>
      <c r="N13" s="24"/>
      <c r="O13" s="150"/>
      <c r="P13" s="150"/>
      <c r="Q13" s="150"/>
      <c r="R13" s="150"/>
      <c r="S13" s="150"/>
      <c r="T13" s="150"/>
      <c r="U13" s="150"/>
      <c r="V13" s="150"/>
      <c r="W13" s="150"/>
      <c r="X13" s="150"/>
    </row>
    <row r="14" s="1" customFormat="1" ht="20.25" customHeight="1" spans="1:24">
      <c r="A14" s="157" t="s">
        <v>70</v>
      </c>
      <c r="B14" s="157" t="s">
        <v>70</v>
      </c>
      <c r="C14" s="157" t="s">
        <v>227</v>
      </c>
      <c r="D14" s="157" t="s">
        <v>228</v>
      </c>
      <c r="E14" s="157" t="s">
        <v>118</v>
      </c>
      <c r="F14" s="157" t="s">
        <v>102</v>
      </c>
      <c r="G14" s="157" t="s">
        <v>223</v>
      </c>
      <c r="H14" s="157" t="s">
        <v>224</v>
      </c>
      <c r="I14" s="150">
        <v>132252</v>
      </c>
      <c r="J14" s="150">
        <v>132252</v>
      </c>
      <c r="K14" s="24"/>
      <c r="L14" s="24"/>
      <c r="M14" s="88">
        <v>132252</v>
      </c>
      <c r="N14" s="24"/>
      <c r="O14" s="150"/>
      <c r="P14" s="150"/>
      <c r="Q14" s="150"/>
      <c r="R14" s="150"/>
      <c r="S14" s="150"/>
      <c r="T14" s="150"/>
      <c r="U14" s="150"/>
      <c r="V14" s="150"/>
      <c r="W14" s="150"/>
      <c r="X14" s="150"/>
    </row>
    <row r="15" s="1" customFormat="1" ht="20.25" customHeight="1" spans="1:24">
      <c r="A15" s="157" t="s">
        <v>70</v>
      </c>
      <c r="B15" s="157" t="s">
        <v>70</v>
      </c>
      <c r="C15" s="157" t="s">
        <v>227</v>
      </c>
      <c r="D15" s="157" t="s">
        <v>228</v>
      </c>
      <c r="E15" s="157" t="s">
        <v>118</v>
      </c>
      <c r="F15" s="157" t="s">
        <v>102</v>
      </c>
      <c r="G15" s="157" t="s">
        <v>229</v>
      </c>
      <c r="H15" s="157" t="s">
        <v>230</v>
      </c>
      <c r="I15" s="150">
        <v>111353</v>
      </c>
      <c r="J15" s="150">
        <v>111353</v>
      </c>
      <c r="K15" s="24"/>
      <c r="L15" s="24"/>
      <c r="M15" s="88">
        <v>111353</v>
      </c>
      <c r="N15" s="24"/>
      <c r="O15" s="150"/>
      <c r="P15" s="150"/>
      <c r="Q15" s="150"/>
      <c r="R15" s="150"/>
      <c r="S15" s="150"/>
      <c r="T15" s="150"/>
      <c r="U15" s="150"/>
      <c r="V15" s="150"/>
      <c r="W15" s="150"/>
      <c r="X15" s="150"/>
    </row>
    <row r="16" s="1" customFormat="1" ht="20.25" customHeight="1" spans="1:24">
      <c r="A16" s="157" t="s">
        <v>70</v>
      </c>
      <c r="B16" s="157" t="s">
        <v>70</v>
      </c>
      <c r="C16" s="157" t="s">
        <v>227</v>
      </c>
      <c r="D16" s="157" t="s">
        <v>228</v>
      </c>
      <c r="E16" s="157" t="s">
        <v>118</v>
      </c>
      <c r="F16" s="157" t="s">
        <v>102</v>
      </c>
      <c r="G16" s="157" t="s">
        <v>229</v>
      </c>
      <c r="H16" s="157" t="s">
        <v>230</v>
      </c>
      <c r="I16" s="150">
        <v>499500</v>
      </c>
      <c r="J16" s="150">
        <v>499500</v>
      </c>
      <c r="K16" s="24"/>
      <c r="L16" s="24"/>
      <c r="M16" s="88">
        <v>499500</v>
      </c>
      <c r="N16" s="24"/>
      <c r="O16" s="150"/>
      <c r="P16" s="150"/>
      <c r="Q16" s="150"/>
      <c r="R16" s="150"/>
      <c r="S16" s="150"/>
      <c r="T16" s="150"/>
      <c r="U16" s="150"/>
      <c r="V16" s="150"/>
      <c r="W16" s="150"/>
      <c r="X16" s="150"/>
    </row>
    <row r="17" s="1" customFormat="1" ht="20.25" customHeight="1" spans="1:24">
      <c r="A17" s="157" t="s">
        <v>70</v>
      </c>
      <c r="B17" s="157" t="s">
        <v>70</v>
      </c>
      <c r="C17" s="157" t="s">
        <v>227</v>
      </c>
      <c r="D17" s="157" t="s">
        <v>228</v>
      </c>
      <c r="E17" s="157" t="s">
        <v>118</v>
      </c>
      <c r="F17" s="157" t="s">
        <v>102</v>
      </c>
      <c r="G17" s="157" t="s">
        <v>229</v>
      </c>
      <c r="H17" s="157" t="s">
        <v>230</v>
      </c>
      <c r="I17" s="150">
        <v>814368</v>
      </c>
      <c r="J17" s="150">
        <v>814368</v>
      </c>
      <c r="K17" s="24"/>
      <c r="L17" s="24"/>
      <c r="M17" s="88">
        <v>814368</v>
      </c>
      <c r="N17" s="24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  <row r="18" s="1" customFormat="1" ht="20.25" customHeight="1" spans="1:24">
      <c r="A18" s="157" t="s">
        <v>70</v>
      </c>
      <c r="B18" s="157" t="s">
        <v>70</v>
      </c>
      <c r="C18" s="157" t="s">
        <v>231</v>
      </c>
      <c r="D18" s="157" t="s">
        <v>232</v>
      </c>
      <c r="E18" s="157" t="s">
        <v>108</v>
      </c>
      <c r="F18" s="157" t="s">
        <v>109</v>
      </c>
      <c r="G18" s="157" t="s">
        <v>233</v>
      </c>
      <c r="H18" s="157" t="s">
        <v>234</v>
      </c>
      <c r="I18" s="150">
        <v>488977.44</v>
      </c>
      <c r="J18" s="150">
        <v>488977.44</v>
      </c>
      <c r="K18" s="24"/>
      <c r="L18" s="24"/>
      <c r="M18" s="88">
        <v>488977.44</v>
      </c>
      <c r="N18" s="24"/>
      <c r="O18" s="150"/>
      <c r="P18" s="150"/>
      <c r="Q18" s="150"/>
      <c r="R18" s="150"/>
      <c r="S18" s="150"/>
      <c r="T18" s="150"/>
      <c r="U18" s="150"/>
      <c r="V18" s="150"/>
      <c r="W18" s="150"/>
      <c r="X18" s="150"/>
    </row>
    <row r="19" s="1" customFormat="1" ht="20.25" customHeight="1" spans="1:24">
      <c r="A19" s="157" t="s">
        <v>70</v>
      </c>
      <c r="B19" s="157" t="s">
        <v>70</v>
      </c>
      <c r="C19" s="157" t="s">
        <v>231</v>
      </c>
      <c r="D19" s="157" t="s">
        <v>232</v>
      </c>
      <c r="E19" s="157" t="s">
        <v>108</v>
      </c>
      <c r="F19" s="157" t="s">
        <v>109</v>
      </c>
      <c r="G19" s="157" t="s">
        <v>233</v>
      </c>
      <c r="H19" s="157" t="s">
        <v>234</v>
      </c>
      <c r="I19" s="150">
        <v>661312.47</v>
      </c>
      <c r="J19" s="150">
        <v>661312.47</v>
      </c>
      <c r="K19" s="24"/>
      <c r="L19" s="24"/>
      <c r="M19" s="88">
        <v>661312.47</v>
      </c>
      <c r="N19" s="24"/>
      <c r="O19" s="150"/>
      <c r="P19" s="150"/>
      <c r="Q19" s="150"/>
      <c r="R19" s="150"/>
      <c r="S19" s="150"/>
      <c r="T19" s="150"/>
      <c r="U19" s="150"/>
      <c r="V19" s="150"/>
      <c r="W19" s="150"/>
      <c r="X19" s="150"/>
    </row>
    <row r="20" s="1" customFormat="1" ht="20.25" customHeight="1" spans="1:24">
      <c r="A20" s="157" t="s">
        <v>70</v>
      </c>
      <c r="B20" s="157" t="s">
        <v>70</v>
      </c>
      <c r="C20" s="157" t="s">
        <v>231</v>
      </c>
      <c r="D20" s="157" t="s">
        <v>232</v>
      </c>
      <c r="E20" s="157" t="s">
        <v>110</v>
      </c>
      <c r="F20" s="157" t="s">
        <v>111</v>
      </c>
      <c r="G20" s="157" t="s">
        <v>235</v>
      </c>
      <c r="H20" s="157" t="s">
        <v>236</v>
      </c>
      <c r="I20" s="150">
        <v>400000</v>
      </c>
      <c r="J20" s="150">
        <v>400000</v>
      </c>
      <c r="K20" s="24"/>
      <c r="L20" s="24"/>
      <c r="M20" s="88">
        <v>400000</v>
      </c>
      <c r="N20" s="24"/>
      <c r="O20" s="150"/>
      <c r="P20" s="150"/>
      <c r="Q20" s="150"/>
      <c r="R20" s="150"/>
      <c r="S20" s="150"/>
      <c r="T20" s="150"/>
      <c r="U20" s="150"/>
      <c r="V20" s="150"/>
      <c r="W20" s="150"/>
      <c r="X20" s="150"/>
    </row>
    <row r="21" s="1" customFormat="1" ht="20.25" customHeight="1" spans="1:24">
      <c r="A21" s="157" t="s">
        <v>70</v>
      </c>
      <c r="B21" s="157" t="s">
        <v>70</v>
      </c>
      <c r="C21" s="157" t="s">
        <v>231</v>
      </c>
      <c r="D21" s="157" t="s">
        <v>232</v>
      </c>
      <c r="E21" s="157" t="s">
        <v>133</v>
      </c>
      <c r="F21" s="157" t="s">
        <v>134</v>
      </c>
      <c r="G21" s="157" t="s">
        <v>237</v>
      </c>
      <c r="H21" s="157" t="s">
        <v>238</v>
      </c>
      <c r="I21" s="150">
        <v>357687.29</v>
      </c>
      <c r="J21" s="150">
        <v>357687.29</v>
      </c>
      <c r="K21" s="24"/>
      <c r="L21" s="24"/>
      <c r="M21" s="88">
        <v>357687.29</v>
      </c>
      <c r="N21" s="24"/>
      <c r="O21" s="150"/>
      <c r="P21" s="150"/>
      <c r="Q21" s="150"/>
      <c r="R21" s="150"/>
      <c r="S21" s="150"/>
      <c r="T21" s="150"/>
      <c r="U21" s="150"/>
      <c r="V21" s="150"/>
      <c r="W21" s="150"/>
      <c r="X21" s="150"/>
    </row>
    <row r="22" s="1" customFormat="1" ht="20.25" customHeight="1" spans="1:24">
      <c r="A22" s="157" t="s">
        <v>70</v>
      </c>
      <c r="B22" s="157" t="s">
        <v>70</v>
      </c>
      <c r="C22" s="157" t="s">
        <v>231</v>
      </c>
      <c r="D22" s="157" t="s">
        <v>232</v>
      </c>
      <c r="E22" s="157" t="s">
        <v>135</v>
      </c>
      <c r="F22" s="157" t="s">
        <v>136</v>
      </c>
      <c r="G22" s="157" t="s">
        <v>237</v>
      </c>
      <c r="H22" s="157" t="s">
        <v>238</v>
      </c>
      <c r="I22" s="150">
        <v>279269.99</v>
      </c>
      <c r="J22" s="150">
        <v>279269.99</v>
      </c>
      <c r="K22" s="24"/>
      <c r="L22" s="24"/>
      <c r="M22" s="88">
        <v>279269.99</v>
      </c>
      <c r="N22" s="24"/>
      <c r="O22" s="150"/>
      <c r="P22" s="150"/>
      <c r="Q22" s="150"/>
      <c r="R22" s="150"/>
      <c r="S22" s="150"/>
      <c r="T22" s="150"/>
      <c r="U22" s="150"/>
      <c r="V22" s="150"/>
      <c r="W22" s="150"/>
      <c r="X22" s="150"/>
    </row>
    <row r="23" s="1" customFormat="1" ht="20.25" customHeight="1" spans="1:24">
      <c r="A23" s="157" t="s">
        <v>70</v>
      </c>
      <c r="B23" s="157" t="s">
        <v>70</v>
      </c>
      <c r="C23" s="157" t="s">
        <v>231</v>
      </c>
      <c r="D23" s="157" t="s">
        <v>232</v>
      </c>
      <c r="E23" s="157" t="s">
        <v>137</v>
      </c>
      <c r="F23" s="157" t="s">
        <v>138</v>
      </c>
      <c r="G23" s="157" t="s">
        <v>239</v>
      </c>
      <c r="H23" s="157" t="s">
        <v>240</v>
      </c>
      <c r="I23" s="150">
        <v>141045.45</v>
      </c>
      <c r="J23" s="150">
        <v>141045.45</v>
      </c>
      <c r="K23" s="24"/>
      <c r="L23" s="24"/>
      <c r="M23" s="88">
        <v>141045.45</v>
      </c>
      <c r="N23" s="24"/>
      <c r="O23" s="150"/>
      <c r="P23" s="150"/>
      <c r="Q23" s="150"/>
      <c r="R23" s="150"/>
      <c r="S23" s="150"/>
      <c r="T23" s="150"/>
      <c r="U23" s="150"/>
      <c r="V23" s="150"/>
      <c r="W23" s="150"/>
      <c r="X23" s="150"/>
    </row>
    <row r="24" s="1" customFormat="1" ht="20.25" customHeight="1" spans="1:24">
      <c r="A24" s="157" t="s">
        <v>70</v>
      </c>
      <c r="B24" s="157" t="s">
        <v>70</v>
      </c>
      <c r="C24" s="157" t="s">
        <v>231</v>
      </c>
      <c r="D24" s="157" t="s">
        <v>232</v>
      </c>
      <c r="E24" s="157" t="s">
        <v>137</v>
      </c>
      <c r="F24" s="157" t="s">
        <v>138</v>
      </c>
      <c r="G24" s="157" t="s">
        <v>239</v>
      </c>
      <c r="H24" s="157" t="s">
        <v>240</v>
      </c>
      <c r="I24" s="150">
        <v>180650.15</v>
      </c>
      <c r="J24" s="150">
        <v>180650.15</v>
      </c>
      <c r="K24" s="24"/>
      <c r="L24" s="24"/>
      <c r="M24" s="88">
        <v>180650.15</v>
      </c>
      <c r="N24" s="24"/>
      <c r="O24" s="150"/>
      <c r="P24" s="150"/>
      <c r="Q24" s="150"/>
      <c r="R24" s="150"/>
      <c r="S24" s="150"/>
      <c r="T24" s="150"/>
      <c r="U24" s="150"/>
      <c r="V24" s="150"/>
      <c r="W24" s="150"/>
      <c r="X24" s="150"/>
    </row>
    <row r="25" s="1" customFormat="1" ht="20.25" customHeight="1" spans="1:24">
      <c r="A25" s="157" t="s">
        <v>70</v>
      </c>
      <c r="B25" s="157" t="s">
        <v>70</v>
      </c>
      <c r="C25" s="157" t="s">
        <v>231</v>
      </c>
      <c r="D25" s="157" t="s">
        <v>232</v>
      </c>
      <c r="E25" s="157" t="s">
        <v>118</v>
      </c>
      <c r="F25" s="157" t="s">
        <v>102</v>
      </c>
      <c r="G25" s="157" t="s">
        <v>241</v>
      </c>
      <c r="H25" s="157" t="s">
        <v>242</v>
      </c>
      <c r="I25" s="150">
        <v>10752</v>
      </c>
      <c r="J25" s="150">
        <v>10752</v>
      </c>
      <c r="K25" s="24"/>
      <c r="L25" s="24"/>
      <c r="M25" s="88">
        <v>10752</v>
      </c>
      <c r="N25" s="24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="1" customFormat="1" ht="20.25" customHeight="1" spans="1:24">
      <c r="A26" s="157" t="s">
        <v>70</v>
      </c>
      <c r="B26" s="157" t="s">
        <v>70</v>
      </c>
      <c r="C26" s="157" t="s">
        <v>231</v>
      </c>
      <c r="D26" s="157" t="s">
        <v>232</v>
      </c>
      <c r="E26" s="157" t="s">
        <v>139</v>
      </c>
      <c r="F26" s="157" t="s">
        <v>140</v>
      </c>
      <c r="G26" s="157" t="s">
        <v>241</v>
      </c>
      <c r="H26" s="157" t="s">
        <v>242</v>
      </c>
      <c r="I26" s="150">
        <v>6112.22</v>
      </c>
      <c r="J26" s="150">
        <v>6112.22</v>
      </c>
      <c r="K26" s="24"/>
      <c r="L26" s="24"/>
      <c r="M26" s="88">
        <v>6112.22</v>
      </c>
      <c r="N26" s="24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="1" customFormat="1" ht="20.25" customHeight="1" spans="1:24">
      <c r="A27" s="157" t="s">
        <v>70</v>
      </c>
      <c r="B27" s="157" t="s">
        <v>70</v>
      </c>
      <c r="C27" s="157" t="s">
        <v>231</v>
      </c>
      <c r="D27" s="157" t="s">
        <v>232</v>
      </c>
      <c r="E27" s="157" t="s">
        <v>139</v>
      </c>
      <c r="F27" s="157" t="s">
        <v>140</v>
      </c>
      <c r="G27" s="157" t="s">
        <v>241</v>
      </c>
      <c r="H27" s="157" t="s">
        <v>242</v>
      </c>
      <c r="I27" s="150">
        <v>11531.52</v>
      </c>
      <c r="J27" s="150">
        <v>11531.52</v>
      </c>
      <c r="K27" s="24"/>
      <c r="L27" s="24"/>
      <c r="M27" s="88">
        <v>11531.52</v>
      </c>
      <c r="N27" s="24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="1" customFormat="1" ht="20.25" customHeight="1" spans="1:24">
      <c r="A28" s="157" t="s">
        <v>70</v>
      </c>
      <c r="B28" s="157" t="s">
        <v>70</v>
      </c>
      <c r="C28" s="157" t="s">
        <v>231</v>
      </c>
      <c r="D28" s="157" t="s">
        <v>232</v>
      </c>
      <c r="E28" s="157" t="s">
        <v>139</v>
      </c>
      <c r="F28" s="157" t="s">
        <v>140</v>
      </c>
      <c r="G28" s="157" t="s">
        <v>241</v>
      </c>
      <c r="H28" s="157" t="s">
        <v>242</v>
      </c>
      <c r="I28" s="150">
        <v>14414.4</v>
      </c>
      <c r="J28" s="150">
        <v>14414.4</v>
      </c>
      <c r="K28" s="24"/>
      <c r="L28" s="24"/>
      <c r="M28" s="88">
        <v>14414.4</v>
      </c>
      <c r="N28" s="24"/>
      <c r="O28" s="150"/>
      <c r="P28" s="150"/>
      <c r="Q28" s="150"/>
      <c r="R28" s="150"/>
      <c r="S28" s="150"/>
      <c r="T28" s="150"/>
      <c r="U28" s="150"/>
      <c r="V28" s="150"/>
      <c r="W28" s="150"/>
      <c r="X28" s="150"/>
    </row>
    <row r="29" s="1" customFormat="1" ht="20.25" customHeight="1" spans="1:24">
      <c r="A29" s="157" t="s">
        <v>70</v>
      </c>
      <c r="B29" s="157" t="s">
        <v>70</v>
      </c>
      <c r="C29" s="157" t="s">
        <v>231</v>
      </c>
      <c r="D29" s="157" t="s">
        <v>232</v>
      </c>
      <c r="E29" s="157" t="s">
        <v>139</v>
      </c>
      <c r="F29" s="157" t="s">
        <v>140</v>
      </c>
      <c r="G29" s="157" t="s">
        <v>241</v>
      </c>
      <c r="H29" s="157" t="s">
        <v>242</v>
      </c>
      <c r="I29" s="150">
        <v>8266.41</v>
      </c>
      <c r="J29" s="150">
        <v>8266.41</v>
      </c>
      <c r="K29" s="24"/>
      <c r="L29" s="24"/>
      <c r="M29" s="88">
        <v>8266.41</v>
      </c>
      <c r="N29" s="24"/>
      <c r="O29" s="150"/>
      <c r="P29" s="150"/>
      <c r="Q29" s="150"/>
      <c r="R29" s="150"/>
      <c r="S29" s="150"/>
      <c r="T29" s="150"/>
      <c r="U29" s="150"/>
      <c r="V29" s="150"/>
      <c r="W29" s="150"/>
      <c r="X29" s="150"/>
    </row>
    <row r="30" s="1" customFormat="1" ht="20.25" customHeight="1" spans="1:24">
      <c r="A30" s="157" t="s">
        <v>70</v>
      </c>
      <c r="B30" s="157" t="s">
        <v>70</v>
      </c>
      <c r="C30" s="157" t="s">
        <v>243</v>
      </c>
      <c r="D30" s="157" t="s">
        <v>244</v>
      </c>
      <c r="E30" s="157" t="s">
        <v>152</v>
      </c>
      <c r="F30" s="157" t="s">
        <v>244</v>
      </c>
      <c r="G30" s="157" t="s">
        <v>245</v>
      </c>
      <c r="H30" s="157" t="s">
        <v>244</v>
      </c>
      <c r="I30" s="150">
        <v>495984.36</v>
      </c>
      <c r="J30" s="150">
        <v>495984.36</v>
      </c>
      <c r="K30" s="24"/>
      <c r="L30" s="24"/>
      <c r="M30" s="88">
        <v>495984.36</v>
      </c>
      <c r="N30" s="24"/>
      <c r="O30" s="150"/>
      <c r="P30" s="150"/>
      <c r="Q30" s="150"/>
      <c r="R30" s="150"/>
      <c r="S30" s="150"/>
      <c r="T30" s="150"/>
      <c r="U30" s="150"/>
      <c r="V30" s="150"/>
      <c r="W30" s="150"/>
      <c r="X30" s="150"/>
    </row>
    <row r="31" s="1" customFormat="1" ht="20.25" customHeight="1" spans="1:24">
      <c r="A31" s="157" t="s">
        <v>70</v>
      </c>
      <c r="B31" s="157" t="s">
        <v>70</v>
      </c>
      <c r="C31" s="157" t="s">
        <v>243</v>
      </c>
      <c r="D31" s="157" t="s">
        <v>244</v>
      </c>
      <c r="E31" s="157" t="s">
        <v>152</v>
      </c>
      <c r="F31" s="157" t="s">
        <v>244</v>
      </c>
      <c r="G31" s="157" t="s">
        <v>245</v>
      </c>
      <c r="H31" s="157" t="s">
        <v>244</v>
      </c>
      <c r="I31" s="150">
        <v>366733.08</v>
      </c>
      <c r="J31" s="150">
        <v>366733.08</v>
      </c>
      <c r="K31" s="24"/>
      <c r="L31" s="24"/>
      <c r="M31" s="88">
        <v>366733.08</v>
      </c>
      <c r="N31" s="24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="1" customFormat="1" ht="20.25" customHeight="1" spans="1:24">
      <c r="A32" s="157" t="s">
        <v>70</v>
      </c>
      <c r="B32" s="157" t="s">
        <v>70</v>
      </c>
      <c r="C32" s="157" t="s">
        <v>246</v>
      </c>
      <c r="D32" s="157" t="s">
        <v>247</v>
      </c>
      <c r="E32" s="157" t="s">
        <v>118</v>
      </c>
      <c r="F32" s="157" t="s">
        <v>102</v>
      </c>
      <c r="G32" s="157" t="s">
        <v>248</v>
      </c>
      <c r="H32" s="157" t="s">
        <v>249</v>
      </c>
      <c r="I32" s="150">
        <v>20000</v>
      </c>
      <c r="J32" s="150">
        <v>20000</v>
      </c>
      <c r="K32" s="24"/>
      <c r="L32" s="24"/>
      <c r="M32" s="88">
        <v>20000</v>
      </c>
      <c r="N32" s="24"/>
      <c r="O32" s="150"/>
      <c r="P32" s="150"/>
      <c r="Q32" s="150"/>
      <c r="R32" s="150"/>
      <c r="S32" s="150"/>
      <c r="T32" s="150"/>
      <c r="U32" s="150"/>
      <c r="V32" s="150"/>
      <c r="W32" s="150"/>
      <c r="X32" s="150"/>
    </row>
    <row r="33" s="1" customFormat="1" ht="20.25" customHeight="1" spans="1:24">
      <c r="A33" s="157" t="s">
        <v>70</v>
      </c>
      <c r="B33" s="157" t="s">
        <v>70</v>
      </c>
      <c r="C33" s="157" t="s">
        <v>250</v>
      </c>
      <c r="D33" s="157" t="s">
        <v>251</v>
      </c>
      <c r="E33" s="157" t="s">
        <v>118</v>
      </c>
      <c r="F33" s="157" t="s">
        <v>102</v>
      </c>
      <c r="G33" s="157" t="s">
        <v>252</v>
      </c>
      <c r="H33" s="157" t="s">
        <v>253</v>
      </c>
      <c r="I33" s="150">
        <v>289800</v>
      </c>
      <c r="J33" s="150">
        <v>289800</v>
      </c>
      <c r="K33" s="24"/>
      <c r="L33" s="24"/>
      <c r="M33" s="88">
        <v>289800</v>
      </c>
      <c r="N33" s="24"/>
      <c r="O33" s="150"/>
      <c r="P33" s="150"/>
      <c r="Q33" s="150"/>
      <c r="R33" s="150"/>
      <c r="S33" s="150"/>
      <c r="T33" s="150"/>
      <c r="U33" s="150"/>
      <c r="V33" s="150"/>
      <c r="W33" s="150"/>
      <c r="X33" s="150"/>
    </row>
    <row r="34" s="1" customFormat="1" ht="20.25" customHeight="1" spans="1:24">
      <c r="A34" s="157" t="s">
        <v>70</v>
      </c>
      <c r="B34" s="157" t="s">
        <v>70</v>
      </c>
      <c r="C34" s="157" t="s">
        <v>254</v>
      </c>
      <c r="D34" s="157" t="s">
        <v>255</v>
      </c>
      <c r="E34" s="157" t="s">
        <v>118</v>
      </c>
      <c r="F34" s="157" t="s">
        <v>102</v>
      </c>
      <c r="G34" s="157" t="s">
        <v>256</v>
      </c>
      <c r="H34" s="157" t="s">
        <v>255</v>
      </c>
      <c r="I34" s="150">
        <v>64960</v>
      </c>
      <c r="J34" s="150">
        <v>64960</v>
      </c>
      <c r="K34" s="24"/>
      <c r="L34" s="24"/>
      <c r="M34" s="88">
        <v>64960</v>
      </c>
      <c r="N34" s="24"/>
      <c r="O34" s="150"/>
      <c r="P34" s="150"/>
      <c r="Q34" s="150"/>
      <c r="R34" s="150"/>
      <c r="S34" s="150"/>
      <c r="T34" s="150"/>
      <c r="U34" s="150"/>
      <c r="V34" s="150"/>
      <c r="W34" s="150"/>
      <c r="X34" s="150"/>
    </row>
    <row r="35" s="1" customFormat="1" ht="20.25" customHeight="1" spans="1:24">
      <c r="A35" s="157" t="s">
        <v>70</v>
      </c>
      <c r="B35" s="157" t="s">
        <v>70</v>
      </c>
      <c r="C35" s="157" t="s">
        <v>254</v>
      </c>
      <c r="D35" s="157" t="s">
        <v>255</v>
      </c>
      <c r="E35" s="157" t="s">
        <v>118</v>
      </c>
      <c r="F35" s="157" t="s">
        <v>102</v>
      </c>
      <c r="G35" s="157" t="s">
        <v>256</v>
      </c>
      <c r="H35" s="157" t="s">
        <v>255</v>
      </c>
      <c r="I35" s="150">
        <v>71920</v>
      </c>
      <c r="J35" s="150">
        <v>71920</v>
      </c>
      <c r="K35" s="24"/>
      <c r="L35" s="24"/>
      <c r="M35" s="88">
        <v>71920</v>
      </c>
      <c r="N35" s="24"/>
      <c r="O35" s="150"/>
      <c r="P35" s="150"/>
      <c r="Q35" s="150"/>
      <c r="R35" s="150"/>
      <c r="S35" s="150"/>
      <c r="T35" s="150"/>
      <c r="U35" s="150"/>
      <c r="V35" s="150"/>
      <c r="W35" s="150"/>
      <c r="X35" s="150"/>
    </row>
    <row r="36" s="1" customFormat="1" ht="20.25" customHeight="1" spans="1:24">
      <c r="A36" s="157" t="s">
        <v>70</v>
      </c>
      <c r="B36" s="157" t="s">
        <v>70</v>
      </c>
      <c r="C36" s="157" t="s">
        <v>257</v>
      </c>
      <c r="D36" s="157" t="s">
        <v>258</v>
      </c>
      <c r="E36" s="157" t="s">
        <v>118</v>
      </c>
      <c r="F36" s="157" t="s">
        <v>102</v>
      </c>
      <c r="G36" s="157" t="s">
        <v>259</v>
      </c>
      <c r="H36" s="157" t="s">
        <v>260</v>
      </c>
      <c r="I36" s="150">
        <v>13000</v>
      </c>
      <c r="J36" s="150">
        <v>13000</v>
      </c>
      <c r="K36" s="24"/>
      <c r="L36" s="24"/>
      <c r="M36" s="88">
        <v>13000</v>
      </c>
      <c r="N36" s="24"/>
      <c r="O36" s="150"/>
      <c r="P36" s="150"/>
      <c r="Q36" s="150"/>
      <c r="R36" s="150"/>
      <c r="S36" s="150"/>
      <c r="T36" s="150"/>
      <c r="U36" s="150"/>
      <c r="V36" s="150"/>
      <c r="W36" s="150"/>
      <c r="X36" s="150"/>
    </row>
    <row r="37" s="1" customFormat="1" ht="20.25" customHeight="1" spans="1:24">
      <c r="A37" s="157" t="s">
        <v>70</v>
      </c>
      <c r="B37" s="157" t="s">
        <v>70</v>
      </c>
      <c r="C37" s="157" t="s">
        <v>257</v>
      </c>
      <c r="D37" s="157" t="s">
        <v>258</v>
      </c>
      <c r="E37" s="157" t="s">
        <v>118</v>
      </c>
      <c r="F37" s="157" t="s">
        <v>102</v>
      </c>
      <c r="G37" s="157" t="s">
        <v>259</v>
      </c>
      <c r="H37" s="157" t="s">
        <v>260</v>
      </c>
      <c r="I37" s="150">
        <v>56000</v>
      </c>
      <c r="J37" s="150">
        <v>56000</v>
      </c>
      <c r="K37" s="24"/>
      <c r="L37" s="24"/>
      <c r="M37" s="88">
        <v>56000</v>
      </c>
      <c r="N37" s="24"/>
      <c r="O37" s="150"/>
      <c r="P37" s="150"/>
      <c r="Q37" s="150"/>
      <c r="R37" s="150"/>
      <c r="S37" s="150"/>
      <c r="T37" s="150"/>
      <c r="U37" s="150"/>
      <c r="V37" s="150"/>
      <c r="W37" s="150"/>
      <c r="X37" s="150"/>
    </row>
    <row r="38" s="1" customFormat="1" ht="20.25" customHeight="1" spans="1:24">
      <c r="A38" s="157" t="s">
        <v>70</v>
      </c>
      <c r="B38" s="157" t="s">
        <v>70</v>
      </c>
      <c r="C38" s="157" t="s">
        <v>257</v>
      </c>
      <c r="D38" s="157" t="s">
        <v>258</v>
      </c>
      <c r="E38" s="157" t="s">
        <v>118</v>
      </c>
      <c r="F38" s="157" t="s">
        <v>102</v>
      </c>
      <c r="G38" s="157" t="s">
        <v>261</v>
      </c>
      <c r="H38" s="157" t="s">
        <v>262</v>
      </c>
      <c r="I38" s="150">
        <v>8000</v>
      </c>
      <c r="J38" s="150">
        <v>8000</v>
      </c>
      <c r="K38" s="24"/>
      <c r="L38" s="24"/>
      <c r="M38" s="88">
        <v>8000</v>
      </c>
      <c r="N38" s="24"/>
      <c r="O38" s="150"/>
      <c r="P38" s="150"/>
      <c r="Q38" s="150"/>
      <c r="R38" s="150"/>
      <c r="S38" s="150"/>
      <c r="T38" s="150"/>
      <c r="U38" s="150"/>
      <c r="V38" s="150"/>
      <c r="W38" s="150"/>
      <c r="X38" s="150"/>
    </row>
    <row r="39" s="1" customFormat="1" ht="20.25" customHeight="1" spans="1:24">
      <c r="A39" s="157" t="s">
        <v>70</v>
      </c>
      <c r="B39" s="157" t="s">
        <v>70</v>
      </c>
      <c r="C39" s="157" t="s">
        <v>257</v>
      </c>
      <c r="D39" s="157" t="s">
        <v>258</v>
      </c>
      <c r="E39" s="157" t="s">
        <v>118</v>
      </c>
      <c r="F39" s="157" t="s">
        <v>102</v>
      </c>
      <c r="G39" s="157" t="s">
        <v>263</v>
      </c>
      <c r="H39" s="157" t="s">
        <v>264</v>
      </c>
      <c r="I39" s="150">
        <v>26000</v>
      </c>
      <c r="J39" s="150">
        <v>26000</v>
      </c>
      <c r="K39" s="24"/>
      <c r="L39" s="24"/>
      <c r="M39" s="88">
        <v>26000</v>
      </c>
      <c r="N39" s="24"/>
      <c r="O39" s="150"/>
      <c r="P39" s="150"/>
      <c r="Q39" s="150"/>
      <c r="R39" s="150"/>
      <c r="S39" s="150"/>
      <c r="T39" s="150"/>
      <c r="U39" s="150"/>
      <c r="V39" s="150"/>
      <c r="W39" s="150"/>
      <c r="X39" s="150"/>
    </row>
    <row r="40" s="1" customFormat="1" ht="20.25" customHeight="1" spans="1:24">
      <c r="A40" s="157" t="s">
        <v>70</v>
      </c>
      <c r="B40" s="157" t="s">
        <v>70</v>
      </c>
      <c r="C40" s="157" t="s">
        <v>257</v>
      </c>
      <c r="D40" s="157" t="s">
        <v>258</v>
      </c>
      <c r="E40" s="157" t="s">
        <v>118</v>
      </c>
      <c r="F40" s="157" t="s">
        <v>102</v>
      </c>
      <c r="G40" s="157" t="s">
        <v>265</v>
      </c>
      <c r="H40" s="157" t="s">
        <v>266</v>
      </c>
      <c r="I40" s="150">
        <v>14000</v>
      </c>
      <c r="J40" s="150">
        <v>14000</v>
      </c>
      <c r="K40" s="24"/>
      <c r="L40" s="24"/>
      <c r="M40" s="88">
        <v>14000</v>
      </c>
      <c r="N40" s="24"/>
      <c r="O40" s="150"/>
      <c r="P40" s="150"/>
      <c r="Q40" s="150"/>
      <c r="R40" s="150"/>
      <c r="S40" s="150"/>
      <c r="T40" s="150"/>
      <c r="U40" s="150"/>
      <c r="V40" s="150"/>
      <c r="W40" s="150"/>
      <c r="X40" s="150"/>
    </row>
    <row r="41" s="1" customFormat="1" ht="20.25" customHeight="1" spans="1:24">
      <c r="A41" s="157" t="s">
        <v>70</v>
      </c>
      <c r="B41" s="157" t="s">
        <v>70</v>
      </c>
      <c r="C41" s="157" t="s">
        <v>257</v>
      </c>
      <c r="D41" s="157" t="s">
        <v>258</v>
      </c>
      <c r="E41" s="157" t="s">
        <v>191</v>
      </c>
      <c r="F41" s="157" t="s">
        <v>107</v>
      </c>
      <c r="G41" s="157" t="s">
        <v>267</v>
      </c>
      <c r="H41" s="157" t="s">
        <v>268</v>
      </c>
      <c r="I41" s="150">
        <v>1200</v>
      </c>
      <c r="J41" s="150">
        <v>1200</v>
      </c>
      <c r="K41" s="24"/>
      <c r="L41" s="24"/>
      <c r="M41" s="88">
        <v>1200</v>
      </c>
      <c r="N41" s="24"/>
      <c r="O41" s="150"/>
      <c r="P41" s="150"/>
      <c r="Q41" s="150"/>
      <c r="R41" s="150"/>
      <c r="S41" s="150"/>
      <c r="T41" s="150"/>
      <c r="U41" s="150"/>
      <c r="V41" s="150"/>
      <c r="W41" s="150"/>
      <c r="X41" s="150"/>
    </row>
    <row r="42" s="1" customFormat="1" ht="20.25" customHeight="1" spans="1:24">
      <c r="A42" s="157" t="s">
        <v>70</v>
      </c>
      <c r="B42" s="157" t="s">
        <v>70</v>
      </c>
      <c r="C42" s="157" t="s">
        <v>257</v>
      </c>
      <c r="D42" s="157" t="s">
        <v>258</v>
      </c>
      <c r="E42" s="157" t="s">
        <v>112</v>
      </c>
      <c r="F42" s="157" t="s">
        <v>113</v>
      </c>
      <c r="G42" s="157" t="s">
        <v>267</v>
      </c>
      <c r="H42" s="157" t="s">
        <v>268</v>
      </c>
      <c r="I42" s="150">
        <v>21600</v>
      </c>
      <c r="J42" s="150">
        <v>21600</v>
      </c>
      <c r="K42" s="24"/>
      <c r="L42" s="24"/>
      <c r="M42" s="88">
        <v>21600</v>
      </c>
      <c r="N42" s="24"/>
      <c r="O42" s="150"/>
      <c r="P42" s="150"/>
      <c r="Q42" s="150"/>
      <c r="R42" s="150"/>
      <c r="S42" s="150"/>
      <c r="T42" s="150"/>
      <c r="U42" s="150"/>
      <c r="V42" s="150"/>
      <c r="W42" s="150"/>
      <c r="X42" s="150"/>
    </row>
    <row r="43" s="1" customFormat="1" ht="20.25" customHeight="1" spans="1:24">
      <c r="A43" s="157" t="s">
        <v>70</v>
      </c>
      <c r="B43" s="157" t="s">
        <v>70</v>
      </c>
      <c r="C43" s="157" t="s">
        <v>269</v>
      </c>
      <c r="D43" s="157" t="s">
        <v>270</v>
      </c>
      <c r="E43" s="157" t="s">
        <v>118</v>
      </c>
      <c r="F43" s="157" t="s">
        <v>102</v>
      </c>
      <c r="G43" s="157" t="s">
        <v>225</v>
      </c>
      <c r="H43" s="157" t="s">
        <v>226</v>
      </c>
      <c r="I43" s="150">
        <v>520200</v>
      </c>
      <c r="J43" s="150">
        <v>520200</v>
      </c>
      <c r="K43" s="24"/>
      <c r="L43" s="24"/>
      <c r="M43" s="88">
        <v>520200</v>
      </c>
      <c r="N43" s="24"/>
      <c r="O43" s="150"/>
      <c r="P43" s="150"/>
      <c r="Q43" s="150"/>
      <c r="R43" s="150"/>
      <c r="S43" s="150"/>
      <c r="T43" s="150"/>
      <c r="U43" s="150"/>
      <c r="V43" s="150"/>
      <c r="W43" s="150"/>
      <c r="X43" s="150"/>
    </row>
    <row r="44" s="1" customFormat="1" ht="20.25" customHeight="1" spans="1:24">
      <c r="A44" s="157" t="s">
        <v>70</v>
      </c>
      <c r="B44" s="157" t="s">
        <v>70</v>
      </c>
      <c r="C44" s="157" t="s">
        <v>271</v>
      </c>
      <c r="D44" s="157" t="s">
        <v>272</v>
      </c>
      <c r="E44" s="157" t="s">
        <v>118</v>
      </c>
      <c r="F44" s="157" t="s">
        <v>102</v>
      </c>
      <c r="G44" s="157" t="s">
        <v>229</v>
      </c>
      <c r="H44" s="157" t="s">
        <v>230</v>
      </c>
      <c r="I44" s="150">
        <v>235200</v>
      </c>
      <c r="J44" s="150">
        <v>235200</v>
      </c>
      <c r="K44" s="24"/>
      <c r="L44" s="24"/>
      <c r="M44" s="88">
        <v>235200</v>
      </c>
      <c r="N44" s="24"/>
      <c r="O44" s="150"/>
      <c r="P44" s="150"/>
      <c r="Q44" s="150"/>
      <c r="R44" s="150"/>
      <c r="S44" s="150"/>
      <c r="T44" s="150"/>
      <c r="U44" s="150"/>
      <c r="V44" s="150"/>
      <c r="W44" s="150"/>
      <c r="X44" s="150"/>
    </row>
    <row r="45" s="1" customFormat="1" ht="20.25" customHeight="1" spans="1:24">
      <c r="A45" s="157" t="s">
        <v>70</v>
      </c>
      <c r="B45" s="157" t="s">
        <v>70</v>
      </c>
      <c r="C45" s="157" t="s">
        <v>273</v>
      </c>
      <c r="D45" s="157" t="s">
        <v>274</v>
      </c>
      <c r="E45" s="157" t="s">
        <v>121</v>
      </c>
      <c r="F45" s="157" t="s">
        <v>122</v>
      </c>
      <c r="G45" s="157" t="s">
        <v>275</v>
      </c>
      <c r="H45" s="157" t="s">
        <v>276</v>
      </c>
      <c r="I45" s="150">
        <v>1998000</v>
      </c>
      <c r="J45" s="150">
        <v>1998000</v>
      </c>
      <c r="K45" s="24"/>
      <c r="L45" s="24"/>
      <c r="M45" s="88">
        <v>1998000</v>
      </c>
      <c r="N45" s="24"/>
      <c r="O45" s="150"/>
      <c r="P45" s="150"/>
      <c r="Q45" s="150"/>
      <c r="R45" s="150"/>
      <c r="S45" s="150"/>
      <c r="T45" s="150"/>
      <c r="U45" s="150"/>
      <c r="V45" s="150"/>
      <c r="W45" s="150"/>
      <c r="X45" s="150"/>
    </row>
    <row r="46" s="1" customFormat="1" ht="20.25" customHeight="1" spans="1:24">
      <c r="A46" s="157" t="s">
        <v>70</v>
      </c>
      <c r="B46" s="157" t="s">
        <v>70</v>
      </c>
      <c r="C46" s="157" t="s">
        <v>277</v>
      </c>
      <c r="D46" s="157" t="s">
        <v>278</v>
      </c>
      <c r="E46" s="157" t="s">
        <v>118</v>
      </c>
      <c r="F46" s="157" t="s">
        <v>102</v>
      </c>
      <c r="G46" s="157" t="s">
        <v>225</v>
      </c>
      <c r="H46" s="157" t="s">
        <v>226</v>
      </c>
      <c r="I46" s="150">
        <v>25000</v>
      </c>
      <c r="J46" s="150">
        <v>25000</v>
      </c>
      <c r="K46" s="24"/>
      <c r="L46" s="24"/>
      <c r="M46" s="88">
        <v>25000</v>
      </c>
      <c r="N46" s="24"/>
      <c r="O46" s="150"/>
      <c r="P46" s="150"/>
      <c r="Q46" s="150"/>
      <c r="R46" s="150"/>
      <c r="S46" s="150"/>
      <c r="T46" s="150"/>
      <c r="U46" s="150"/>
      <c r="V46" s="150"/>
      <c r="W46" s="150"/>
      <c r="X46" s="150"/>
    </row>
    <row r="47" s="1" customFormat="1" ht="20.25" customHeight="1" spans="1:24">
      <c r="A47" s="157" t="s">
        <v>70</v>
      </c>
      <c r="B47" s="157" t="s">
        <v>70</v>
      </c>
      <c r="C47" s="157" t="s">
        <v>279</v>
      </c>
      <c r="D47" s="157" t="s">
        <v>198</v>
      </c>
      <c r="E47" s="157" t="s">
        <v>118</v>
      </c>
      <c r="F47" s="157" t="s">
        <v>102</v>
      </c>
      <c r="G47" s="157" t="s">
        <v>280</v>
      </c>
      <c r="H47" s="157" t="s">
        <v>198</v>
      </c>
      <c r="I47" s="150">
        <v>1000</v>
      </c>
      <c r="J47" s="150">
        <v>1000</v>
      </c>
      <c r="K47" s="24"/>
      <c r="L47" s="24"/>
      <c r="M47" s="88">
        <v>1000</v>
      </c>
      <c r="N47" s="24"/>
      <c r="O47" s="150"/>
      <c r="P47" s="150"/>
      <c r="Q47" s="150"/>
      <c r="R47" s="150"/>
      <c r="S47" s="150"/>
      <c r="T47" s="150"/>
      <c r="U47" s="150"/>
      <c r="V47" s="150"/>
      <c r="W47" s="150"/>
      <c r="X47" s="150"/>
    </row>
    <row r="48" s="1" customFormat="1" ht="20.25" customHeight="1" spans="1:24">
      <c r="A48" s="157" t="s">
        <v>70</v>
      </c>
      <c r="B48" s="157" t="s">
        <v>70</v>
      </c>
      <c r="C48" s="157" t="s">
        <v>281</v>
      </c>
      <c r="D48" s="157" t="s">
        <v>282</v>
      </c>
      <c r="E48" s="157" t="s">
        <v>101</v>
      </c>
      <c r="F48" s="157" t="s">
        <v>102</v>
      </c>
      <c r="G48" s="157" t="s">
        <v>259</v>
      </c>
      <c r="H48" s="157" t="s">
        <v>260</v>
      </c>
      <c r="I48" s="150">
        <v>8400</v>
      </c>
      <c r="J48" s="150">
        <v>8400</v>
      </c>
      <c r="K48" s="24"/>
      <c r="L48" s="24"/>
      <c r="M48" s="88">
        <v>8400</v>
      </c>
      <c r="N48" s="24"/>
      <c r="O48" s="150"/>
      <c r="P48" s="150"/>
      <c r="Q48" s="150"/>
      <c r="R48" s="150"/>
      <c r="S48" s="150"/>
      <c r="T48" s="150"/>
      <c r="U48" s="150"/>
      <c r="V48" s="150"/>
      <c r="W48" s="150"/>
      <c r="X48" s="150"/>
    </row>
    <row r="49" s="1" customFormat="1" ht="17.25" customHeight="1" spans="1:24">
      <c r="A49" s="39" t="s">
        <v>193</v>
      </c>
      <c r="B49" s="40"/>
      <c r="C49" s="158"/>
      <c r="D49" s="158"/>
      <c r="E49" s="158"/>
      <c r="F49" s="158"/>
      <c r="G49" s="158"/>
      <c r="H49" s="159"/>
      <c r="I49" s="150">
        <v>13618928.78</v>
      </c>
      <c r="J49" s="150">
        <v>13618928.78</v>
      </c>
      <c r="K49" s="150"/>
      <c r="L49" s="150"/>
      <c r="M49" s="88">
        <v>13618928.78</v>
      </c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</row>
  </sheetData>
  <mergeCells count="31">
    <mergeCell ref="A2:X2"/>
    <mergeCell ref="A3:H3"/>
    <mergeCell ref="I4:X4"/>
    <mergeCell ref="J5:N5"/>
    <mergeCell ref="O5:Q5"/>
    <mergeCell ref="S5:X5"/>
    <mergeCell ref="A49:H4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workbookViewId="0">
      <pane ySplit="1" topLeftCell="A10" activePane="bottomLeft" state="frozen"/>
      <selection/>
      <selection pane="bottomLeft" activeCell="A1" sqref="$A1:$XFD1048576"/>
    </sheetView>
  </sheetViews>
  <sheetFormatPr defaultColWidth="9.14166666666667" defaultRowHeight="14.25" customHeight="1"/>
  <cols>
    <col min="1" max="1" width="10.2833333333333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083333333333" style="1" customWidth="1"/>
    <col min="7" max="7" width="9.85" style="1" customWidth="1"/>
    <col min="8" max="8" width="17.7083333333333" style="1" customWidth="1"/>
    <col min="9" max="13" width="20" style="1" customWidth="1"/>
    <col min="14" max="14" width="12.2833333333333" style="1" customWidth="1"/>
    <col min="15" max="15" width="12.7083333333333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s="1" customFormat="1" ht="13.5" customHeight="1" spans="2:23">
      <c r="B1" s="145"/>
      <c r="E1" s="2"/>
      <c r="F1" s="2"/>
      <c r="G1" s="2"/>
      <c r="H1" s="2"/>
      <c r="U1" s="145"/>
      <c r="W1" s="151" t="s">
        <v>283</v>
      </c>
    </row>
    <row r="2" s="1" customFormat="1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13.5" customHeight="1" spans="1:23">
      <c r="A3" s="5" t="str">
        <f>"单位名称："&amp;"寻甸回族彝族自治县卫生健康局"</f>
        <v>单位名称：寻甸回族彝族自治县卫生健康局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45"/>
      <c r="W3" s="152" t="s">
        <v>1</v>
      </c>
    </row>
    <row r="4" s="1" customFormat="1" ht="21.75" customHeight="1" spans="1:23">
      <c r="A4" s="9" t="s">
        <v>284</v>
      </c>
      <c r="B4" s="10" t="s">
        <v>204</v>
      </c>
      <c r="C4" s="9" t="s">
        <v>205</v>
      </c>
      <c r="D4" s="9" t="s">
        <v>285</v>
      </c>
      <c r="E4" s="10" t="s">
        <v>206</v>
      </c>
      <c r="F4" s="10" t="s">
        <v>207</v>
      </c>
      <c r="G4" s="10" t="s">
        <v>286</v>
      </c>
      <c r="H4" s="10" t="s">
        <v>287</v>
      </c>
      <c r="I4" s="34" t="s">
        <v>55</v>
      </c>
      <c r="J4" s="11" t="s">
        <v>288</v>
      </c>
      <c r="K4" s="12"/>
      <c r="L4" s="12"/>
      <c r="M4" s="13"/>
      <c r="N4" s="11" t="s">
        <v>212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s="1" customFormat="1" ht="21.75" customHeight="1" spans="1:23">
      <c r="A5" s="14"/>
      <c r="B5" s="35"/>
      <c r="C5" s="14"/>
      <c r="D5" s="14"/>
      <c r="E5" s="15"/>
      <c r="F5" s="15"/>
      <c r="G5" s="15"/>
      <c r="H5" s="15"/>
      <c r="I5" s="35"/>
      <c r="J5" s="146" t="s">
        <v>58</v>
      </c>
      <c r="K5" s="147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218</v>
      </c>
      <c r="U5" s="10" t="s">
        <v>66</v>
      </c>
      <c r="V5" s="10" t="s">
        <v>67</v>
      </c>
      <c r="W5" s="10" t="s">
        <v>68</v>
      </c>
    </row>
    <row r="6" s="1" customFormat="1" ht="21" customHeight="1" spans="1:23">
      <c r="A6" s="35"/>
      <c r="B6" s="35"/>
      <c r="C6" s="35"/>
      <c r="D6" s="35"/>
      <c r="E6" s="35"/>
      <c r="F6" s="35"/>
      <c r="G6" s="35"/>
      <c r="H6" s="35"/>
      <c r="I6" s="35"/>
      <c r="J6" s="148"/>
      <c r="K6" s="149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="1" customFormat="1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75" t="s">
        <v>57</v>
      </c>
      <c r="K7" s="75" t="s">
        <v>289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s="1" customFormat="1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20">
        <v>21</v>
      </c>
      <c r="V8" s="44">
        <v>22</v>
      </c>
      <c r="W8" s="20">
        <v>23</v>
      </c>
    </row>
    <row r="9" s="1" customFormat="1" ht="21.75" customHeight="1" spans="1:23">
      <c r="A9" s="77" t="s">
        <v>290</v>
      </c>
      <c r="B9" s="77" t="s">
        <v>291</v>
      </c>
      <c r="C9" s="77" t="s">
        <v>292</v>
      </c>
      <c r="D9" s="77" t="s">
        <v>70</v>
      </c>
      <c r="E9" s="77" t="s">
        <v>118</v>
      </c>
      <c r="F9" s="77" t="s">
        <v>102</v>
      </c>
      <c r="G9" s="77" t="s">
        <v>259</v>
      </c>
      <c r="H9" s="77" t="s">
        <v>260</v>
      </c>
      <c r="I9" s="150">
        <v>22800</v>
      </c>
      <c r="J9" s="150">
        <v>22800</v>
      </c>
      <c r="K9" s="88">
        <v>22800</v>
      </c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</row>
    <row r="10" s="1" customFormat="1" ht="21.75" customHeight="1" spans="1:23">
      <c r="A10" s="77" t="s">
        <v>293</v>
      </c>
      <c r="B10" s="77" t="s">
        <v>294</v>
      </c>
      <c r="C10" s="77" t="s">
        <v>295</v>
      </c>
      <c r="D10" s="77" t="s">
        <v>70</v>
      </c>
      <c r="E10" s="77" t="s">
        <v>143</v>
      </c>
      <c r="F10" s="77" t="s">
        <v>144</v>
      </c>
      <c r="G10" s="77" t="s">
        <v>296</v>
      </c>
      <c r="H10" s="77" t="s">
        <v>297</v>
      </c>
      <c r="I10" s="150">
        <v>500000</v>
      </c>
      <c r="J10" s="150">
        <v>500000</v>
      </c>
      <c r="K10" s="88">
        <v>500000</v>
      </c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</row>
    <row r="11" s="1" customFormat="1" ht="21.75" customHeight="1" spans="1:23">
      <c r="A11" s="77" t="s">
        <v>298</v>
      </c>
      <c r="B11" s="77" t="s">
        <v>299</v>
      </c>
      <c r="C11" s="77" t="s">
        <v>300</v>
      </c>
      <c r="D11" s="77" t="s">
        <v>70</v>
      </c>
      <c r="E11" s="77" t="s">
        <v>129</v>
      </c>
      <c r="F11" s="77" t="s">
        <v>130</v>
      </c>
      <c r="G11" s="77" t="s">
        <v>301</v>
      </c>
      <c r="H11" s="77" t="s">
        <v>302</v>
      </c>
      <c r="I11" s="150">
        <v>180604.8</v>
      </c>
      <c r="J11" s="150">
        <v>180604.8</v>
      </c>
      <c r="K11" s="88">
        <v>180604.8</v>
      </c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</row>
    <row r="12" s="1" customFormat="1" ht="21.75" customHeight="1" spans="1:23">
      <c r="A12" s="77" t="s">
        <v>298</v>
      </c>
      <c r="B12" s="77" t="s">
        <v>299</v>
      </c>
      <c r="C12" s="77" t="s">
        <v>300</v>
      </c>
      <c r="D12" s="77" t="s">
        <v>70</v>
      </c>
      <c r="E12" s="77" t="s">
        <v>129</v>
      </c>
      <c r="F12" s="77" t="s">
        <v>130</v>
      </c>
      <c r="G12" s="77" t="s">
        <v>275</v>
      </c>
      <c r="H12" s="77" t="s">
        <v>276</v>
      </c>
      <c r="I12" s="150">
        <v>979844</v>
      </c>
      <c r="J12" s="150">
        <v>979844</v>
      </c>
      <c r="K12" s="88">
        <v>979844</v>
      </c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</row>
    <row r="13" s="1" customFormat="1" ht="21.75" customHeight="1" spans="1:23">
      <c r="A13" s="77" t="s">
        <v>298</v>
      </c>
      <c r="B13" s="77" t="s">
        <v>303</v>
      </c>
      <c r="C13" s="77" t="s">
        <v>304</v>
      </c>
      <c r="D13" s="77" t="s">
        <v>70</v>
      </c>
      <c r="E13" s="77" t="s">
        <v>125</v>
      </c>
      <c r="F13" s="77" t="s">
        <v>126</v>
      </c>
      <c r="G13" s="77" t="s">
        <v>301</v>
      </c>
      <c r="H13" s="77" t="s">
        <v>302</v>
      </c>
      <c r="I13" s="150">
        <v>230450</v>
      </c>
      <c r="J13" s="150">
        <v>230450</v>
      </c>
      <c r="K13" s="88">
        <v>230450</v>
      </c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</row>
    <row r="14" s="1" customFormat="1" ht="21.75" customHeight="1" spans="1:23">
      <c r="A14" s="77" t="s">
        <v>298</v>
      </c>
      <c r="B14" s="77" t="s">
        <v>305</v>
      </c>
      <c r="C14" s="77" t="s">
        <v>306</v>
      </c>
      <c r="D14" s="77" t="s">
        <v>70</v>
      </c>
      <c r="E14" s="77" t="s">
        <v>125</v>
      </c>
      <c r="F14" s="77" t="s">
        <v>126</v>
      </c>
      <c r="G14" s="77" t="s">
        <v>301</v>
      </c>
      <c r="H14" s="77" t="s">
        <v>302</v>
      </c>
      <c r="I14" s="150">
        <v>1300000</v>
      </c>
      <c r="J14" s="150"/>
      <c r="K14" s="88"/>
      <c r="L14" s="150"/>
      <c r="M14" s="150"/>
      <c r="N14" s="150">
        <v>1300000</v>
      </c>
      <c r="O14" s="150"/>
      <c r="P14" s="150"/>
      <c r="Q14" s="150"/>
      <c r="R14" s="150"/>
      <c r="S14" s="150"/>
      <c r="T14" s="150"/>
      <c r="U14" s="150"/>
      <c r="V14" s="150"/>
      <c r="W14" s="150"/>
    </row>
    <row r="15" s="1" customFormat="1" ht="21.75" customHeight="1" spans="1:23">
      <c r="A15" s="77" t="s">
        <v>298</v>
      </c>
      <c r="B15" s="77" t="s">
        <v>307</v>
      </c>
      <c r="C15" s="77" t="s">
        <v>308</v>
      </c>
      <c r="D15" s="77" t="s">
        <v>70</v>
      </c>
      <c r="E15" s="77" t="s">
        <v>129</v>
      </c>
      <c r="F15" s="77" t="s">
        <v>130</v>
      </c>
      <c r="G15" s="77" t="s">
        <v>275</v>
      </c>
      <c r="H15" s="77" t="s">
        <v>276</v>
      </c>
      <c r="I15" s="150">
        <v>422044</v>
      </c>
      <c r="J15" s="150"/>
      <c r="K15" s="88"/>
      <c r="L15" s="150"/>
      <c r="M15" s="150"/>
      <c r="N15" s="150">
        <v>422044</v>
      </c>
      <c r="O15" s="150"/>
      <c r="P15" s="150"/>
      <c r="Q15" s="150"/>
      <c r="R15" s="150"/>
      <c r="S15" s="150"/>
      <c r="T15" s="150"/>
      <c r="U15" s="150"/>
      <c r="V15" s="150"/>
      <c r="W15" s="150"/>
    </row>
    <row r="16" s="1" customFormat="1" ht="21.75" customHeight="1" spans="1:23">
      <c r="A16" s="77" t="s">
        <v>298</v>
      </c>
      <c r="B16" s="77" t="s">
        <v>307</v>
      </c>
      <c r="C16" s="77" t="s">
        <v>308</v>
      </c>
      <c r="D16" s="77" t="s">
        <v>70</v>
      </c>
      <c r="E16" s="77" t="s">
        <v>129</v>
      </c>
      <c r="F16" s="77" t="s">
        <v>130</v>
      </c>
      <c r="G16" s="77" t="s">
        <v>275</v>
      </c>
      <c r="H16" s="77" t="s">
        <v>276</v>
      </c>
      <c r="I16" s="150">
        <v>30000</v>
      </c>
      <c r="J16" s="150"/>
      <c r="K16" s="88"/>
      <c r="L16" s="150"/>
      <c r="M16" s="150"/>
      <c r="N16" s="150">
        <v>30000</v>
      </c>
      <c r="O16" s="150"/>
      <c r="P16" s="150"/>
      <c r="Q16" s="150"/>
      <c r="R16" s="150"/>
      <c r="S16" s="150"/>
      <c r="T16" s="150"/>
      <c r="U16" s="150"/>
      <c r="V16" s="150"/>
      <c r="W16" s="150"/>
    </row>
    <row r="17" s="1" customFormat="1" ht="21.75" customHeight="1" spans="1:23">
      <c r="A17" s="77" t="s">
        <v>298</v>
      </c>
      <c r="B17" s="77" t="s">
        <v>309</v>
      </c>
      <c r="C17" s="77" t="s">
        <v>310</v>
      </c>
      <c r="D17" s="77" t="s">
        <v>70</v>
      </c>
      <c r="E17" s="77" t="s">
        <v>125</v>
      </c>
      <c r="F17" s="77" t="s">
        <v>126</v>
      </c>
      <c r="G17" s="77" t="s">
        <v>301</v>
      </c>
      <c r="H17" s="77" t="s">
        <v>302</v>
      </c>
      <c r="I17" s="150"/>
      <c r="J17" s="150"/>
      <c r="K17" s="88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</row>
    <row r="18" s="1" customFormat="1" ht="21.75" customHeight="1" spans="1:23">
      <c r="A18" s="77" t="s">
        <v>298</v>
      </c>
      <c r="B18" s="77" t="s">
        <v>311</v>
      </c>
      <c r="C18" s="77" t="s">
        <v>312</v>
      </c>
      <c r="D18" s="77" t="s">
        <v>70</v>
      </c>
      <c r="E18" s="77" t="s">
        <v>129</v>
      </c>
      <c r="F18" s="77" t="s">
        <v>130</v>
      </c>
      <c r="G18" s="77" t="s">
        <v>275</v>
      </c>
      <c r="H18" s="77" t="s">
        <v>276</v>
      </c>
      <c r="I18" s="150">
        <v>2140410</v>
      </c>
      <c r="J18" s="150"/>
      <c r="K18" s="88"/>
      <c r="L18" s="150"/>
      <c r="M18" s="150"/>
      <c r="N18" s="150">
        <v>2140410</v>
      </c>
      <c r="O18" s="150"/>
      <c r="P18" s="150"/>
      <c r="Q18" s="150"/>
      <c r="R18" s="150"/>
      <c r="S18" s="150"/>
      <c r="T18" s="150"/>
      <c r="U18" s="150"/>
      <c r="V18" s="150"/>
      <c r="W18" s="150"/>
    </row>
    <row r="19" s="1" customFormat="1" ht="21.75" customHeight="1" spans="1:23">
      <c r="A19" s="77" t="s">
        <v>298</v>
      </c>
      <c r="B19" s="77" t="s">
        <v>313</v>
      </c>
      <c r="C19" s="77" t="s">
        <v>314</v>
      </c>
      <c r="D19" s="77" t="s">
        <v>70</v>
      </c>
      <c r="E19" s="77" t="s">
        <v>129</v>
      </c>
      <c r="F19" s="77" t="s">
        <v>130</v>
      </c>
      <c r="G19" s="77" t="s">
        <v>275</v>
      </c>
      <c r="H19" s="77" t="s">
        <v>276</v>
      </c>
      <c r="I19" s="150">
        <v>325000</v>
      </c>
      <c r="J19" s="150"/>
      <c r="K19" s="88"/>
      <c r="L19" s="150"/>
      <c r="M19" s="150"/>
      <c r="N19" s="150">
        <v>325000</v>
      </c>
      <c r="O19" s="150"/>
      <c r="P19" s="150"/>
      <c r="Q19" s="150"/>
      <c r="R19" s="150"/>
      <c r="S19" s="150"/>
      <c r="T19" s="150"/>
      <c r="U19" s="150"/>
      <c r="V19" s="150"/>
      <c r="W19" s="150"/>
    </row>
    <row r="20" s="1" customFormat="1" ht="21.75" customHeight="1" spans="1:23">
      <c r="A20" s="77" t="s">
        <v>298</v>
      </c>
      <c r="B20" s="77" t="s">
        <v>315</v>
      </c>
      <c r="C20" s="77" t="s">
        <v>316</v>
      </c>
      <c r="D20" s="77" t="s">
        <v>70</v>
      </c>
      <c r="E20" s="77" t="s">
        <v>192</v>
      </c>
      <c r="F20" s="77" t="s">
        <v>147</v>
      </c>
      <c r="G20" s="77" t="s">
        <v>317</v>
      </c>
      <c r="H20" s="77" t="s">
        <v>318</v>
      </c>
      <c r="I20" s="150">
        <v>17606800</v>
      </c>
      <c r="J20" s="150"/>
      <c r="K20" s="88"/>
      <c r="L20" s="150"/>
      <c r="M20" s="150"/>
      <c r="N20" s="150">
        <v>17606800</v>
      </c>
      <c r="O20" s="150"/>
      <c r="P20" s="150"/>
      <c r="Q20" s="150"/>
      <c r="R20" s="150"/>
      <c r="S20" s="150"/>
      <c r="T20" s="150"/>
      <c r="U20" s="150"/>
      <c r="V20" s="150"/>
      <c r="W20" s="150"/>
    </row>
    <row r="21" s="1" customFormat="1" ht="21.75" customHeight="1" spans="1:23">
      <c r="A21" s="77" t="s">
        <v>298</v>
      </c>
      <c r="B21" s="77" t="s">
        <v>319</v>
      </c>
      <c r="C21" s="77" t="s">
        <v>320</v>
      </c>
      <c r="D21" s="77" t="s">
        <v>70</v>
      </c>
      <c r="E21" s="77" t="s">
        <v>125</v>
      </c>
      <c r="F21" s="77" t="s">
        <v>126</v>
      </c>
      <c r="G21" s="77" t="s">
        <v>301</v>
      </c>
      <c r="H21" s="77" t="s">
        <v>302</v>
      </c>
      <c r="I21" s="150">
        <v>1753458</v>
      </c>
      <c r="J21" s="150"/>
      <c r="K21" s="88"/>
      <c r="L21" s="150"/>
      <c r="M21" s="150"/>
      <c r="N21" s="150">
        <v>1753458</v>
      </c>
      <c r="O21" s="150"/>
      <c r="P21" s="150"/>
      <c r="Q21" s="150"/>
      <c r="R21" s="150"/>
      <c r="S21" s="150"/>
      <c r="T21" s="150"/>
      <c r="U21" s="150"/>
      <c r="V21" s="150"/>
      <c r="W21" s="150"/>
    </row>
    <row r="22" s="1" customFormat="1" ht="21.75" customHeight="1" spans="1:23">
      <c r="A22" s="77" t="s">
        <v>298</v>
      </c>
      <c r="B22" s="77" t="s">
        <v>321</v>
      </c>
      <c r="C22" s="77" t="s">
        <v>322</v>
      </c>
      <c r="D22" s="77" t="s">
        <v>70</v>
      </c>
      <c r="E22" s="77" t="s">
        <v>125</v>
      </c>
      <c r="F22" s="77" t="s">
        <v>126</v>
      </c>
      <c r="G22" s="77" t="s">
        <v>259</v>
      </c>
      <c r="H22" s="77" t="s">
        <v>260</v>
      </c>
      <c r="I22" s="150">
        <v>30000</v>
      </c>
      <c r="J22" s="150"/>
      <c r="K22" s="88"/>
      <c r="L22" s="150"/>
      <c r="M22" s="150"/>
      <c r="N22" s="150">
        <v>30000</v>
      </c>
      <c r="O22" s="150"/>
      <c r="P22" s="150"/>
      <c r="Q22" s="150"/>
      <c r="R22" s="150"/>
      <c r="S22" s="150"/>
      <c r="T22" s="150"/>
      <c r="U22" s="150"/>
      <c r="V22" s="150"/>
      <c r="W22" s="150"/>
    </row>
    <row r="23" s="1" customFormat="1" ht="21.75" customHeight="1" spans="1:23">
      <c r="A23" s="77" t="s">
        <v>298</v>
      </c>
      <c r="B23" s="77" t="s">
        <v>321</v>
      </c>
      <c r="C23" s="77" t="s">
        <v>322</v>
      </c>
      <c r="D23" s="77" t="s">
        <v>70</v>
      </c>
      <c r="E23" s="77" t="s">
        <v>125</v>
      </c>
      <c r="F23" s="77" t="s">
        <v>126</v>
      </c>
      <c r="G23" s="77" t="s">
        <v>301</v>
      </c>
      <c r="H23" s="77" t="s">
        <v>302</v>
      </c>
      <c r="I23" s="150">
        <v>203000</v>
      </c>
      <c r="J23" s="150"/>
      <c r="K23" s="88"/>
      <c r="L23" s="150"/>
      <c r="M23" s="150"/>
      <c r="N23" s="150">
        <v>203000</v>
      </c>
      <c r="O23" s="150"/>
      <c r="P23" s="150"/>
      <c r="Q23" s="150"/>
      <c r="R23" s="150"/>
      <c r="S23" s="150"/>
      <c r="T23" s="150"/>
      <c r="U23" s="150"/>
      <c r="V23" s="150"/>
      <c r="W23" s="150"/>
    </row>
    <row r="24" s="1" customFormat="1" ht="21.75" customHeight="1" spans="1:23">
      <c r="A24" s="77" t="s">
        <v>298</v>
      </c>
      <c r="B24" s="77" t="s">
        <v>323</v>
      </c>
      <c r="C24" s="77" t="s">
        <v>324</v>
      </c>
      <c r="D24" s="77" t="s">
        <v>70</v>
      </c>
      <c r="E24" s="77" t="s">
        <v>129</v>
      </c>
      <c r="F24" s="77" t="s">
        <v>130</v>
      </c>
      <c r="G24" s="77" t="s">
        <v>275</v>
      </c>
      <c r="H24" s="77" t="s">
        <v>276</v>
      </c>
      <c r="I24" s="150">
        <v>312200</v>
      </c>
      <c r="J24" s="150"/>
      <c r="K24" s="88"/>
      <c r="L24" s="150"/>
      <c r="M24" s="150"/>
      <c r="N24" s="150">
        <v>312200</v>
      </c>
      <c r="O24" s="150"/>
      <c r="P24" s="150"/>
      <c r="Q24" s="150"/>
      <c r="R24" s="150"/>
      <c r="S24" s="150"/>
      <c r="T24" s="150"/>
      <c r="U24" s="150"/>
      <c r="V24" s="150"/>
      <c r="W24" s="150"/>
    </row>
    <row r="25" s="1" customFormat="1" ht="21.75" customHeight="1" spans="1:23">
      <c r="A25" s="77" t="s">
        <v>298</v>
      </c>
      <c r="B25" s="77" t="s">
        <v>325</v>
      </c>
      <c r="C25" s="77" t="s">
        <v>326</v>
      </c>
      <c r="D25" s="77" t="s">
        <v>70</v>
      </c>
      <c r="E25" s="77" t="s">
        <v>129</v>
      </c>
      <c r="F25" s="77" t="s">
        <v>130</v>
      </c>
      <c r="G25" s="77" t="s">
        <v>275</v>
      </c>
      <c r="H25" s="77" t="s">
        <v>276</v>
      </c>
      <c r="I25" s="150">
        <v>338400</v>
      </c>
      <c r="J25" s="150"/>
      <c r="K25" s="88"/>
      <c r="L25" s="150"/>
      <c r="M25" s="150"/>
      <c r="N25" s="150">
        <v>338400</v>
      </c>
      <c r="O25" s="150"/>
      <c r="P25" s="150"/>
      <c r="Q25" s="150"/>
      <c r="R25" s="150"/>
      <c r="S25" s="150"/>
      <c r="T25" s="150"/>
      <c r="U25" s="150"/>
      <c r="V25" s="150"/>
      <c r="W25" s="150"/>
    </row>
    <row r="26" s="1" customFormat="1" ht="21.75" customHeight="1" spans="1:23">
      <c r="A26" s="77" t="s">
        <v>298</v>
      </c>
      <c r="B26" s="77" t="s">
        <v>327</v>
      </c>
      <c r="C26" s="77" t="s">
        <v>328</v>
      </c>
      <c r="D26" s="77" t="s">
        <v>70</v>
      </c>
      <c r="E26" s="77" t="s">
        <v>125</v>
      </c>
      <c r="F26" s="77" t="s">
        <v>126</v>
      </c>
      <c r="G26" s="77" t="s">
        <v>301</v>
      </c>
      <c r="H26" s="77" t="s">
        <v>302</v>
      </c>
      <c r="I26" s="150">
        <v>730099.54</v>
      </c>
      <c r="J26" s="150">
        <v>730099.54</v>
      </c>
      <c r="K26" s="88">
        <v>730099.54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</row>
    <row r="27" s="1" customFormat="1" ht="21.75" customHeight="1" spans="1:23">
      <c r="A27" s="77" t="s">
        <v>329</v>
      </c>
      <c r="B27" s="77" t="s">
        <v>330</v>
      </c>
      <c r="C27" s="77" t="s">
        <v>331</v>
      </c>
      <c r="D27" s="77" t="s">
        <v>70</v>
      </c>
      <c r="E27" s="77" t="s">
        <v>121</v>
      </c>
      <c r="F27" s="77" t="s">
        <v>122</v>
      </c>
      <c r="G27" s="77" t="s">
        <v>275</v>
      </c>
      <c r="H27" s="77" t="s">
        <v>276</v>
      </c>
      <c r="I27" s="150">
        <v>37600</v>
      </c>
      <c r="J27" s="150">
        <v>37600</v>
      </c>
      <c r="K27" s="88">
        <v>37600</v>
      </c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</row>
    <row r="28" s="1" customFormat="1" ht="18.75" customHeight="1" spans="1:23">
      <c r="A28" s="39" t="s">
        <v>193</v>
      </c>
      <c r="B28" s="40"/>
      <c r="C28" s="40"/>
      <c r="D28" s="40"/>
      <c r="E28" s="40"/>
      <c r="F28" s="40"/>
      <c r="G28" s="40"/>
      <c r="H28" s="41"/>
      <c r="I28" s="150">
        <v>27142710.34</v>
      </c>
      <c r="J28" s="150">
        <v>2681398.34</v>
      </c>
      <c r="K28" s="88">
        <v>2681398.34</v>
      </c>
      <c r="L28" s="150"/>
      <c r="M28" s="150"/>
      <c r="N28" s="150">
        <v>24461312</v>
      </c>
      <c r="O28" s="150"/>
      <c r="P28" s="150"/>
      <c r="Q28" s="150"/>
      <c r="R28" s="150"/>
      <c r="S28" s="150"/>
      <c r="T28" s="150"/>
      <c r="U28" s="150"/>
      <c r="V28" s="150"/>
      <c r="W28" s="150"/>
    </row>
  </sheetData>
  <mergeCells count="28">
    <mergeCell ref="A2:W2"/>
    <mergeCell ref="A3:H3"/>
    <mergeCell ref="J4:M4"/>
    <mergeCell ref="N4:P4"/>
    <mergeCell ref="R4:W4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8" customHeight="1" spans="10:10">
      <c r="J1" s="3" t="s">
        <v>332</v>
      </c>
    </row>
    <row r="2" s="1" customFormat="1" ht="39.75" customHeight="1" spans="1:10">
      <c r="A2" s="141" t="str">
        <f>"2026"&amp;"年部门项目支出绩效目标表"</f>
        <v>2026年部门项目支出绩效目标表</v>
      </c>
      <c r="B2" s="4"/>
      <c r="C2" s="4"/>
      <c r="D2" s="4"/>
      <c r="E2" s="4"/>
      <c r="F2" s="142"/>
      <c r="G2" s="4"/>
      <c r="H2" s="142"/>
      <c r="I2" s="142"/>
      <c r="J2" s="4"/>
    </row>
    <row r="3" s="1" customFormat="1" ht="17.25" customHeight="1" spans="1:1">
      <c r="A3" s="5" t="str">
        <f>"单位名称："&amp;"寻甸回族彝族自治县卫生健康局"</f>
        <v>单位名称：寻甸回族彝族自治县卫生健康局</v>
      </c>
    </row>
    <row r="4" s="1" customFormat="1" ht="44.25" customHeight="1" spans="1:10">
      <c r="A4" s="75" t="s">
        <v>205</v>
      </c>
      <c r="B4" s="75" t="s">
        <v>333</v>
      </c>
      <c r="C4" s="75" t="s">
        <v>334</v>
      </c>
      <c r="D4" s="75" t="s">
        <v>335</v>
      </c>
      <c r="E4" s="75" t="s">
        <v>336</v>
      </c>
      <c r="F4" s="76" t="s">
        <v>337</v>
      </c>
      <c r="G4" s="75" t="s">
        <v>338</v>
      </c>
      <c r="H4" s="76" t="s">
        <v>339</v>
      </c>
      <c r="I4" s="76" t="s">
        <v>340</v>
      </c>
      <c r="J4" s="75" t="s">
        <v>341</v>
      </c>
    </row>
    <row r="5" s="1" customFormat="1" ht="18.75" customHeight="1" spans="1:10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44">
        <v>6</v>
      </c>
      <c r="G5" s="143">
        <v>7</v>
      </c>
      <c r="H5" s="44">
        <v>8</v>
      </c>
      <c r="I5" s="44">
        <v>9</v>
      </c>
      <c r="J5" s="143">
        <v>10</v>
      </c>
    </row>
    <row r="6" s="1" customFormat="1" ht="42" customHeight="1" spans="1:10">
      <c r="A6" s="36" t="s">
        <v>70</v>
      </c>
      <c r="B6" s="77"/>
      <c r="C6" s="77"/>
      <c r="D6" s="77"/>
      <c r="E6" s="78"/>
      <c r="F6" s="79"/>
      <c r="G6" s="78"/>
      <c r="H6" s="79"/>
      <c r="I6" s="79"/>
      <c r="J6" s="78"/>
    </row>
    <row r="7" s="1" customFormat="1" ht="42" customHeight="1" spans="1:10">
      <c r="A7" s="144" t="s">
        <v>328</v>
      </c>
      <c r="B7" s="21" t="s">
        <v>342</v>
      </c>
      <c r="C7" s="21" t="s">
        <v>343</v>
      </c>
      <c r="D7" s="21" t="s">
        <v>344</v>
      </c>
      <c r="E7" s="36" t="s">
        <v>345</v>
      </c>
      <c r="F7" s="21" t="s">
        <v>346</v>
      </c>
      <c r="G7" s="36" t="s">
        <v>347</v>
      </c>
      <c r="H7" s="21" t="s">
        <v>348</v>
      </c>
      <c r="I7" s="21" t="s">
        <v>349</v>
      </c>
      <c r="J7" s="36" t="s">
        <v>345</v>
      </c>
    </row>
    <row r="8" s="1" customFormat="1" ht="42" customHeight="1" spans="1:10">
      <c r="A8" s="144"/>
      <c r="B8" s="21"/>
      <c r="C8" s="21" t="s">
        <v>343</v>
      </c>
      <c r="D8" s="21" t="s">
        <v>344</v>
      </c>
      <c r="E8" s="36" t="s">
        <v>350</v>
      </c>
      <c r="F8" s="21" t="s">
        <v>346</v>
      </c>
      <c r="G8" s="36" t="s">
        <v>351</v>
      </c>
      <c r="H8" s="21" t="s">
        <v>348</v>
      </c>
      <c r="I8" s="21" t="s">
        <v>349</v>
      </c>
      <c r="J8" s="36" t="s">
        <v>350</v>
      </c>
    </row>
    <row r="9" s="1" customFormat="1" ht="42" customHeight="1" spans="1:10">
      <c r="A9" s="144"/>
      <c r="B9" s="21"/>
      <c r="C9" s="21" t="s">
        <v>343</v>
      </c>
      <c r="D9" s="21" t="s">
        <v>352</v>
      </c>
      <c r="E9" s="36" t="s">
        <v>353</v>
      </c>
      <c r="F9" s="21" t="s">
        <v>346</v>
      </c>
      <c r="G9" s="36" t="s">
        <v>354</v>
      </c>
      <c r="H9" s="21" t="s">
        <v>348</v>
      </c>
      <c r="I9" s="21" t="s">
        <v>349</v>
      </c>
      <c r="J9" s="36" t="s">
        <v>353</v>
      </c>
    </row>
    <row r="10" s="1" customFormat="1" ht="42" customHeight="1" spans="1:10">
      <c r="A10" s="144"/>
      <c r="B10" s="21"/>
      <c r="C10" s="21" t="s">
        <v>355</v>
      </c>
      <c r="D10" s="21" t="s">
        <v>356</v>
      </c>
      <c r="E10" s="36" t="s">
        <v>357</v>
      </c>
      <c r="F10" s="21" t="s">
        <v>358</v>
      </c>
      <c r="G10" s="36" t="s">
        <v>359</v>
      </c>
      <c r="H10" s="21" t="s">
        <v>360</v>
      </c>
      <c r="I10" s="21" t="s">
        <v>361</v>
      </c>
      <c r="J10" s="36" t="s">
        <v>357</v>
      </c>
    </row>
    <row r="11" s="1" customFormat="1" ht="42" customHeight="1" spans="1:10">
      <c r="A11" s="144"/>
      <c r="B11" s="21"/>
      <c r="C11" s="21" t="s">
        <v>362</v>
      </c>
      <c r="D11" s="21" t="s">
        <v>363</v>
      </c>
      <c r="E11" s="36" t="s">
        <v>363</v>
      </c>
      <c r="F11" s="21" t="s">
        <v>346</v>
      </c>
      <c r="G11" s="36" t="s">
        <v>364</v>
      </c>
      <c r="H11" s="21" t="s">
        <v>348</v>
      </c>
      <c r="I11" s="21" t="s">
        <v>349</v>
      </c>
      <c r="J11" s="36" t="s">
        <v>363</v>
      </c>
    </row>
    <row r="12" s="1" customFormat="1" ht="42" customHeight="1" spans="1:10">
      <c r="A12" s="144" t="s">
        <v>304</v>
      </c>
      <c r="B12" s="21" t="s">
        <v>365</v>
      </c>
      <c r="C12" s="21" t="s">
        <v>343</v>
      </c>
      <c r="D12" s="21" t="s">
        <v>344</v>
      </c>
      <c r="E12" s="36" t="s">
        <v>366</v>
      </c>
      <c r="F12" s="21" t="s">
        <v>358</v>
      </c>
      <c r="G12" s="36" t="s">
        <v>367</v>
      </c>
      <c r="H12" s="21" t="s">
        <v>368</v>
      </c>
      <c r="I12" s="21" t="s">
        <v>349</v>
      </c>
      <c r="J12" s="36" t="s">
        <v>369</v>
      </c>
    </row>
    <row r="13" s="1" customFormat="1" ht="42" customHeight="1" spans="1:10">
      <c r="A13" s="144"/>
      <c r="B13" s="21"/>
      <c r="C13" s="21" t="s">
        <v>343</v>
      </c>
      <c r="D13" s="21" t="s">
        <v>344</v>
      </c>
      <c r="E13" s="36" t="s">
        <v>370</v>
      </c>
      <c r="F13" s="21" t="s">
        <v>358</v>
      </c>
      <c r="G13" s="36" t="s">
        <v>367</v>
      </c>
      <c r="H13" s="21" t="s">
        <v>368</v>
      </c>
      <c r="I13" s="21" t="s">
        <v>349</v>
      </c>
      <c r="J13" s="36" t="s">
        <v>369</v>
      </c>
    </row>
    <row r="14" s="1" customFormat="1" ht="42" customHeight="1" spans="1:10">
      <c r="A14" s="144"/>
      <c r="B14" s="21"/>
      <c r="C14" s="21" t="s">
        <v>343</v>
      </c>
      <c r="D14" s="21" t="s">
        <v>344</v>
      </c>
      <c r="E14" s="36" t="s">
        <v>345</v>
      </c>
      <c r="F14" s="21" t="s">
        <v>346</v>
      </c>
      <c r="G14" s="36" t="s">
        <v>347</v>
      </c>
      <c r="H14" s="21" t="s">
        <v>348</v>
      </c>
      <c r="I14" s="21" t="s">
        <v>349</v>
      </c>
      <c r="J14" s="36" t="s">
        <v>369</v>
      </c>
    </row>
    <row r="15" s="1" customFormat="1" ht="42" customHeight="1" spans="1:10">
      <c r="A15" s="144"/>
      <c r="B15" s="21"/>
      <c r="C15" s="21" t="s">
        <v>343</v>
      </c>
      <c r="D15" s="21" t="s">
        <v>344</v>
      </c>
      <c r="E15" s="36" t="s">
        <v>350</v>
      </c>
      <c r="F15" s="21" t="s">
        <v>346</v>
      </c>
      <c r="G15" s="36" t="s">
        <v>351</v>
      </c>
      <c r="H15" s="21" t="s">
        <v>348</v>
      </c>
      <c r="I15" s="21" t="s">
        <v>349</v>
      </c>
      <c r="J15" s="36" t="s">
        <v>369</v>
      </c>
    </row>
    <row r="16" s="1" customFormat="1" ht="42" customHeight="1" spans="1:10">
      <c r="A16" s="144"/>
      <c r="B16" s="21"/>
      <c r="C16" s="21" t="s">
        <v>343</v>
      </c>
      <c r="D16" s="21" t="s">
        <v>352</v>
      </c>
      <c r="E16" s="36" t="s">
        <v>353</v>
      </c>
      <c r="F16" s="21" t="s">
        <v>346</v>
      </c>
      <c r="G16" s="36" t="s">
        <v>354</v>
      </c>
      <c r="H16" s="21" t="s">
        <v>348</v>
      </c>
      <c r="I16" s="21" t="s">
        <v>349</v>
      </c>
      <c r="J16" s="36" t="s">
        <v>369</v>
      </c>
    </row>
    <row r="17" s="1" customFormat="1" ht="42" customHeight="1" spans="1:10">
      <c r="A17" s="144"/>
      <c r="B17" s="21"/>
      <c r="C17" s="21" t="s">
        <v>355</v>
      </c>
      <c r="D17" s="21" t="s">
        <v>371</v>
      </c>
      <c r="E17" s="36" t="s">
        <v>357</v>
      </c>
      <c r="F17" s="21" t="s">
        <v>358</v>
      </c>
      <c r="G17" s="36" t="s">
        <v>372</v>
      </c>
      <c r="H17" s="21" t="s">
        <v>360</v>
      </c>
      <c r="I17" s="21" t="s">
        <v>361</v>
      </c>
      <c r="J17" s="36" t="s">
        <v>369</v>
      </c>
    </row>
    <row r="18" s="1" customFormat="1" ht="42" customHeight="1" spans="1:10">
      <c r="A18" s="144"/>
      <c r="B18" s="21"/>
      <c r="C18" s="21" t="s">
        <v>362</v>
      </c>
      <c r="D18" s="21" t="s">
        <v>363</v>
      </c>
      <c r="E18" s="36" t="s">
        <v>373</v>
      </c>
      <c r="F18" s="21" t="s">
        <v>346</v>
      </c>
      <c r="G18" s="36" t="s">
        <v>351</v>
      </c>
      <c r="H18" s="21" t="s">
        <v>348</v>
      </c>
      <c r="I18" s="21" t="s">
        <v>349</v>
      </c>
      <c r="J18" s="36" t="s">
        <v>369</v>
      </c>
    </row>
    <row r="19" s="1" customFormat="1" ht="42" customHeight="1" spans="1:10">
      <c r="A19" s="144" t="s">
        <v>300</v>
      </c>
      <c r="B19" s="21" t="s">
        <v>374</v>
      </c>
      <c r="C19" s="21" t="s">
        <v>343</v>
      </c>
      <c r="D19" s="21" t="s">
        <v>344</v>
      </c>
      <c r="E19" s="36" t="s">
        <v>375</v>
      </c>
      <c r="F19" s="21" t="s">
        <v>358</v>
      </c>
      <c r="G19" s="36" t="s">
        <v>375</v>
      </c>
      <c r="H19" s="21" t="s">
        <v>376</v>
      </c>
      <c r="I19" s="21" t="s">
        <v>349</v>
      </c>
      <c r="J19" s="36" t="s">
        <v>375</v>
      </c>
    </row>
    <row r="20" s="1" customFormat="1" ht="42" customHeight="1" spans="1:10">
      <c r="A20" s="144"/>
      <c r="B20" s="21"/>
      <c r="C20" s="21" t="s">
        <v>343</v>
      </c>
      <c r="D20" s="21" t="s">
        <v>344</v>
      </c>
      <c r="E20" s="36" t="s">
        <v>377</v>
      </c>
      <c r="F20" s="21" t="s">
        <v>358</v>
      </c>
      <c r="G20" s="36" t="s">
        <v>377</v>
      </c>
      <c r="H20" s="21" t="s">
        <v>376</v>
      </c>
      <c r="I20" s="21" t="s">
        <v>349</v>
      </c>
      <c r="J20" s="36" t="s">
        <v>377</v>
      </c>
    </row>
    <row r="21" s="1" customFormat="1" ht="42" customHeight="1" spans="1:10">
      <c r="A21" s="144"/>
      <c r="B21" s="21"/>
      <c r="C21" s="21" t="s">
        <v>343</v>
      </c>
      <c r="D21" s="21" t="s">
        <v>344</v>
      </c>
      <c r="E21" s="36" t="s">
        <v>378</v>
      </c>
      <c r="F21" s="21" t="s">
        <v>358</v>
      </c>
      <c r="G21" s="36" t="s">
        <v>378</v>
      </c>
      <c r="H21" s="21" t="s">
        <v>376</v>
      </c>
      <c r="I21" s="21" t="s">
        <v>349</v>
      </c>
      <c r="J21" s="36" t="s">
        <v>378</v>
      </c>
    </row>
    <row r="22" s="1" customFormat="1" ht="42" customHeight="1" spans="1:10">
      <c r="A22" s="144"/>
      <c r="B22" s="21"/>
      <c r="C22" s="21" t="s">
        <v>343</v>
      </c>
      <c r="D22" s="21" t="s">
        <v>344</v>
      </c>
      <c r="E22" s="36" t="s">
        <v>379</v>
      </c>
      <c r="F22" s="21" t="s">
        <v>358</v>
      </c>
      <c r="G22" s="36" t="s">
        <v>379</v>
      </c>
      <c r="H22" s="21" t="s">
        <v>376</v>
      </c>
      <c r="I22" s="21" t="s">
        <v>349</v>
      </c>
      <c r="J22" s="36" t="s">
        <v>379</v>
      </c>
    </row>
    <row r="23" s="1" customFormat="1" ht="42" customHeight="1" spans="1:10">
      <c r="A23" s="144"/>
      <c r="B23" s="21"/>
      <c r="C23" s="21" t="s">
        <v>343</v>
      </c>
      <c r="D23" s="21" t="s">
        <v>344</v>
      </c>
      <c r="E23" s="36" t="s">
        <v>380</v>
      </c>
      <c r="F23" s="21" t="s">
        <v>358</v>
      </c>
      <c r="G23" s="36" t="s">
        <v>380</v>
      </c>
      <c r="H23" s="21" t="s">
        <v>376</v>
      </c>
      <c r="I23" s="21" t="s">
        <v>349</v>
      </c>
      <c r="J23" s="36" t="s">
        <v>380</v>
      </c>
    </row>
    <row r="24" s="1" customFormat="1" ht="42" customHeight="1" spans="1:10">
      <c r="A24" s="144"/>
      <c r="B24" s="21"/>
      <c r="C24" s="21" t="s">
        <v>343</v>
      </c>
      <c r="D24" s="21" t="s">
        <v>352</v>
      </c>
      <c r="E24" s="36" t="s">
        <v>381</v>
      </c>
      <c r="F24" s="21" t="s">
        <v>358</v>
      </c>
      <c r="G24" s="36" t="s">
        <v>382</v>
      </c>
      <c r="H24" s="21" t="s">
        <v>348</v>
      </c>
      <c r="I24" s="21" t="s">
        <v>349</v>
      </c>
      <c r="J24" s="36" t="s">
        <v>381</v>
      </c>
    </row>
    <row r="25" s="1" customFormat="1" ht="42" customHeight="1" spans="1:10">
      <c r="A25" s="144"/>
      <c r="B25" s="21"/>
      <c r="C25" s="21" t="s">
        <v>343</v>
      </c>
      <c r="D25" s="21" t="s">
        <v>352</v>
      </c>
      <c r="E25" s="36" t="s">
        <v>383</v>
      </c>
      <c r="F25" s="21" t="s">
        <v>346</v>
      </c>
      <c r="G25" s="36" t="s">
        <v>384</v>
      </c>
      <c r="H25" s="21" t="s">
        <v>348</v>
      </c>
      <c r="I25" s="21" t="s">
        <v>349</v>
      </c>
      <c r="J25" s="36" t="s">
        <v>383</v>
      </c>
    </row>
    <row r="26" s="1" customFormat="1" ht="42" customHeight="1" spans="1:10">
      <c r="A26" s="144"/>
      <c r="B26" s="21"/>
      <c r="C26" s="21" t="s">
        <v>355</v>
      </c>
      <c r="D26" s="21" t="s">
        <v>356</v>
      </c>
      <c r="E26" s="36" t="s">
        <v>385</v>
      </c>
      <c r="F26" s="21" t="s">
        <v>358</v>
      </c>
      <c r="G26" s="36" t="s">
        <v>386</v>
      </c>
      <c r="H26" s="21" t="s">
        <v>360</v>
      </c>
      <c r="I26" s="21" t="s">
        <v>361</v>
      </c>
      <c r="J26" s="36" t="s">
        <v>385</v>
      </c>
    </row>
    <row r="27" s="1" customFormat="1" ht="42" customHeight="1" spans="1:10">
      <c r="A27" s="144"/>
      <c r="B27" s="21"/>
      <c r="C27" s="21" t="s">
        <v>362</v>
      </c>
      <c r="D27" s="21" t="s">
        <v>363</v>
      </c>
      <c r="E27" s="36" t="s">
        <v>363</v>
      </c>
      <c r="F27" s="21" t="s">
        <v>346</v>
      </c>
      <c r="G27" s="36" t="s">
        <v>351</v>
      </c>
      <c r="H27" s="21" t="s">
        <v>348</v>
      </c>
      <c r="I27" s="21" t="s">
        <v>349</v>
      </c>
      <c r="J27" s="36" t="s">
        <v>363</v>
      </c>
    </row>
    <row r="28" s="1" customFormat="1" ht="42" customHeight="1" spans="1:10">
      <c r="A28" s="144" t="s">
        <v>331</v>
      </c>
      <c r="B28" s="21" t="s">
        <v>387</v>
      </c>
      <c r="C28" s="21" t="s">
        <v>343</v>
      </c>
      <c r="D28" s="21" t="s">
        <v>352</v>
      </c>
      <c r="E28" s="36" t="s">
        <v>388</v>
      </c>
      <c r="F28" s="21" t="s">
        <v>346</v>
      </c>
      <c r="G28" s="36" t="s">
        <v>351</v>
      </c>
      <c r="H28" s="21" t="s">
        <v>348</v>
      </c>
      <c r="I28" s="21" t="s">
        <v>349</v>
      </c>
      <c r="J28" s="36" t="s">
        <v>388</v>
      </c>
    </row>
    <row r="29" s="1" customFormat="1" ht="42" customHeight="1" spans="1:10">
      <c r="A29" s="144"/>
      <c r="B29" s="21"/>
      <c r="C29" s="21" t="s">
        <v>355</v>
      </c>
      <c r="D29" s="21" t="s">
        <v>356</v>
      </c>
      <c r="E29" s="36" t="s">
        <v>389</v>
      </c>
      <c r="F29" s="21" t="s">
        <v>358</v>
      </c>
      <c r="G29" s="36" t="s">
        <v>390</v>
      </c>
      <c r="H29" s="21" t="s">
        <v>360</v>
      </c>
      <c r="I29" s="21" t="s">
        <v>361</v>
      </c>
      <c r="J29" s="36" t="s">
        <v>391</v>
      </c>
    </row>
    <row r="30" s="1" customFormat="1" ht="42" customHeight="1" spans="1:10">
      <c r="A30" s="144"/>
      <c r="B30" s="21"/>
      <c r="C30" s="21" t="s">
        <v>362</v>
      </c>
      <c r="D30" s="21" t="s">
        <v>363</v>
      </c>
      <c r="E30" s="36" t="s">
        <v>363</v>
      </c>
      <c r="F30" s="21" t="s">
        <v>346</v>
      </c>
      <c r="G30" s="36" t="s">
        <v>351</v>
      </c>
      <c r="H30" s="21" t="s">
        <v>348</v>
      </c>
      <c r="I30" s="21" t="s">
        <v>349</v>
      </c>
      <c r="J30" s="36" t="s">
        <v>392</v>
      </c>
    </row>
    <row r="31" s="1" customFormat="1" ht="42" customHeight="1" spans="1:10">
      <c r="A31" s="144" t="s">
        <v>292</v>
      </c>
      <c r="B31" s="21" t="s">
        <v>292</v>
      </c>
      <c r="C31" s="21" t="s">
        <v>343</v>
      </c>
      <c r="D31" s="21" t="s">
        <v>344</v>
      </c>
      <c r="E31" s="36" t="s">
        <v>393</v>
      </c>
      <c r="F31" s="21" t="s">
        <v>358</v>
      </c>
      <c r="G31" s="36" t="s">
        <v>394</v>
      </c>
      <c r="H31" s="21" t="s">
        <v>348</v>
      </c>
      <c r="I31" s="21" t="s">
        <v>349</v>
      </c>
      <c r="J31" s="36" t="s">
        <v>395</v>
      </c>
    </row>
    <row r="32" s="1" customFormat="1" ht="42" customHeight="1" spans="1:10">
      <c r="A32" s="144"/>
      <c r="B32" s="21"/>
      <c r="C32" s="21" t="s">
        <v>343</v>
      </c>
      <c r="D32" s="21" t="s">
        <v>352</v>
      </c>
      <c r="E32" s="36" t="s">
        <v>396</v>
      </c>
      <c r="F32" s="21" t="s">
        <v>358</v>
      </c>
      <c r="G32" s="36" t="s">
        <v>382</v>
      </c>
      <c r="H32" s="21" t="s">
        <v>348</v>
      </c>
      <c r="I32" s="21" t="s">
        <v>349</v>
      </c>
      <c r="J32" s="36" t="s">
        <v>395</v>
      </c>
    </row>
    <row r="33" s="1" customFormat="1" ht="42" customHeight="1" spans="1:10">
      <c r="A33" s="144"/>
      <c r="B33" s="21"/>
      <c r="C33" s="21" t="s">
        <v>355</v>
      </c>
      <c r="D33" s="21" t="s">
        <v>371</v>
      </c>
      <c r="E33" s="36" t="s">
        <v>397</v>
      </c>
      <c r="F33" s="21" t="s">
        <v>358</v>
      </c>
      <c r="G33" s="36" t="s">
        <v>359</v>
      </c>
      <c r="H33" s="21" t="s">
        <v>360</v>
      </c>
      <c r="I33" s="21" t="s">
        <v>361</v>
      </c>
      <c r="J33" s="36" t="s">
        <v>395</v>
      </c>
    </row>
    <row r="34" s="1" customFormat="1" ht="42" customHeight="1" spans="1:10">
      <c r="A34" s="144"/>
      <c r="B34" s="21"/>
      <c r="C34" s="21" t="s">
        <v>362</v>
      </c>
      <c r="D34" s="21" t="s">
        <v>363</v>
      </c>
      <c r="E34" s="36" t="s">
        <v>363</v>
      </c>
      <c r="F34" s="21" t="s">
        <v>346</v>
      </c>
      <c r="G34" s="36" t="s">
        <v>351</v>
      </c>
      <c r="H34" s="21" t="s">
        <v>348</v>
      </c>
      <c r="I34" s="21" t="s">
        <v>349</v>
      </c>
      <c r="J34" s="36" t="s">
        <v>395</v>
      </c>
    </row>
    <row r="35" s="1" customFormat="1" ht="42" customHeight="1" spans="1:10">
      <c r="A35" s="144" t="s">
        <v>295</v>
      </c>
      <c r="B35" s="21" t="s">
        <v>398</v>
      </c>
      <c r="C35" s="21" t="s">
        <v>343</v>
      </c>
      <c r="D35" s="21" t="s">
        <v>344</v>
      </c>
      <c r="E35" s="36" t="s">
        <v>399</v>
      </c>
      <c r="F35" s="21" t="s">
        <v>346</v>
      </c>
      <c r="G35" s="36" t="s">
        <v>400</v>
      </c>
      <c r="H35" s="21" t="s">
        <v>376</v>
      </c>
      <c r="I35" s="21" t="s">
        <v>349</v>
      </c>
      <c r="J35" s="36" t="s">
        <v>401</v>
      </c>
    </row>
    <row r="36" s="1" customFormat="1" ht="42" customHeight="1" spans="1:10">
      <c r="A36" s="144"/>
      <c r="B36" s="21"/>
      <c r="C36" s="21" t="s">
        <v>343</v>
      </c>
      <c r="D36" s="21" t="s">
        <v>352</v>
      </c>
      <c r="E36" s="36" t="s">
        <v>402</v>
      </c>
      <c r="F36" s="21" t="s">
        <v>358</v>
      </c>
      <c r="G36" s="36" t="s">
        <v>382</v>
      </c>
      <c r="H36" s="21" t="s">
        <v>348</v>
      </c>
      <c r="I36" s="21" t="s">
        <v>349</v>
      </c>
      <c r="J36" s="36" t="s">
        <v>401</v>
      </c>
    </row>
    <row r="37" s="1" customFormat="1" ht="42" customHeight="1" spans="1:10">
      <c r="A37" s="144"/>
      <c r="B37" s="21"/>
      <c r="C37" s="21" t="s">
        <v>355</v>
      </c>
      <c r="D37" s="21" t="s">
        <v>356</v>
      </c>
      <c r="E37" s="36" t="s">
        <v>403</v>
      </c>
      <c r="F37" s="21" t="s">
        <v>358</v>
      </c>
      <c r="G37" s="36" t="s">
        <v>390</v>
      </c>
      <c r="H37" s="21" t="s">
        <v>360</v>
      </c>
      <c r="I37" s="21" t="s">
        <v>361</v>
      </c>
      <c r="J37" s="36" t="s">
        <v>401</v>
      </c>
    </row>
    <row r="38" s="1" customFormat="1" ht="42" customHeight="1" spans="1:10">
      <c r="A38" s="144"/>
      <c r="B38" s="21"/>
      <c r="C38" s="21" t="s">
        <v>362</v>
      </c>
      <c r="D38" s="21" t="s">
        <v>363</v>
      </c>
      <c r="E38" s="36" t="s">
        <v>404</v>
      </c>
      <c r="F38" s="21" t="s">
        <v>346</v>
      </c>
      <c r="G38" s="36" t="s">
        <v>351</v>
      </c>
      <c r="H38" s="21" t="s">
        <v>348</v>
      </c>
      <c r="I38" s="21" t="s">
        <v>349</v>
      </c>
      <c r="J38" s="36" t="s">
        <v>401</v>
      </c>
    </row>
  </sheetData>
  <mergeCells count="14">
    <mergeCell ref="A2:J2"/>
    <mergeCell ref="A3:H3"/>
    <mergeCell ref="A7:A11"/>
    <mergeCell ref="A12:A18"/>
    <mergeCell ref="A19:A27"/>
    <mergeCell ref="A28:A30"/>
    <mergeCell ref="A31:A34"/>
    <mergeCell ref="A35:A38"/>
    <mergeCell ref="B7:B11"/>
    <mergeCell ref="B12:B18"/>
    <mergeCell ref="B19:B27"/>
    <mergeCell ref="B28:B30"/>
    <mergeCell ref="B31:B34"/>
    <mergeCell ref="B35:B3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2025-02-06T07:09:00Z</dcterms:created>
  <dcterms:modified xsi:type="dcterms:W3CDTF">2026-03-19T07:25:57Z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2052-12.1.0.15336</vt:lpwstr>
  </property>
</Properties>
</file>