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4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<sst xmlns="http://schemas.openxmlformats.org/spreadsheetml/2006/main" count="1154" uniqueCount="454">
  <si>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</si>
  <si>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</si>
  <si>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</si>
  <si>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</si>
  <si>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</si>
  <si>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</si>
  <si>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</si>
  <si>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</si>
  <si>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</si>
  <si>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</si>
  <si>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</si>
  <si>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</si>
  <si>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</si>
  <si>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</si>
  <si>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</si>
  <si>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</si>
  <si>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</si>
  <si>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</si>
  <si>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</si>
  <si>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</si>
  <si>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</si>
  <si>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</si>
  <si>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</si>
  <si>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</si>
  <si>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</si>
  <si>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</si>
  <si>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</si>
  <si>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</si>
  <si>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</si>
  <si>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</si>
  <si>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</si>
  <si>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</si>
  <si>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</si>
  <si>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</si>
  <si>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</si>
  <si>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</si>
  <si>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</si>
  <si>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</si>
  <si>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</si>
  <si>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</si>
  <si>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</si>
  <si>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</si>
  <si>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</si>
  <si>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</si>
  <si>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</si>
  <si>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</si>
  <si>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</si>
  <si>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</si>
  <si>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</si>
  <si>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</si>
  <si>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</si>
  <si>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</si>
  <si>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</si>
  <si>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</si>
  <si>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</si>
  <si>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</si>
  <si>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</si>
  <si>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</si>
  <si>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</si>
  <si>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</si>
  <si>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</si>
  <si>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</si>
  <si>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</si>
  <si>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</si>
  <si>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</si>
  <si>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</si>
  <si>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</si>
  <si>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</si>
  <si>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</si>
  <si>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寻甸回族彝族自治县发展和改革局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</si>
  <si>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</si>
  <si>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</si>
  <si>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</si>
  <si>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</si>
  <si>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</si>
  <si>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</si>
  <si>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</si>
  <si>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</si>
  <si>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</si>
  <si>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</si>
  <si>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</si>
  <si>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</si>
  <si>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</si>
  <si>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</si>
  <si>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</si>
  <si>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</si>
  <si>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</si>
  <si>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</si>
  <si>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</si>
  <si>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</si>
  <si>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</si>
  <si>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</si>
  <si>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</si>
  <si>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</si>
  <si>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发展与改革事务</t>
  </si>
  <si>
    <t>2010401</t>
  </si>
  <si>
    <t>行政运行</t>
  </si>
  <si>
    <t>2010408</t>
  </si>
  <si>
    <t>物价管理</t>
  </si>
  <si>
    <t>20132</t>
  </si>
  <si>
    <t>组织事务</t>
  </si>
  <si>
    <t>203</t>
  </si>
  <si>
    <t>国防支出</t>
  </si>
  <si>
    <t>20306</t>
  </si>
  <si>
    <t>国防动员</t>
  </si>
  <si>
    <t>2030699</t>
  </si>
  <si>
    <t>其他国防动员支出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</si>
  <si>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</si>
  <si>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</si>
  <si>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</si>
  <si>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</si>
  <si>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</si>
  <si>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</si>
  <si>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</si>
  <si>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</si>
  <si>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</si>
  <si>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</si>
  <si>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</si>
  <si>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</si>
  <si>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</si>
  <si>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</si>
  <si>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</si>
  <si>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</si>
  <si>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</si>
  <si>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</si>
  <si>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</si>
  <si>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</si>
  <si>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</si>
  <si>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</si>
  <si>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</si>
  <si>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</si>
  <si>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</si>
  <si>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</si>
  <si>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</si>
  <si>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</si>
  <si>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</si>
  <si>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</si>
  <si>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</si>
  <si>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</si>
  <si>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</si>
  <si>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</si>
  <si>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</si>
  <si>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</si>
  <si>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</si>
  <si>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</si>
  <si>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2220101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</si>
  <si>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</si>
  <si>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</si>
  <si>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</si>
  <si>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</si>
  <si>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</si>
  <si>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</si>
  <si>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</si>
  <si>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</si>
  <si>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</si>
  <si>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</si>
  <si>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</si>
  <si>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</si>
  <si>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</si>
  <si>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</si>
  <si>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</si>
  <si>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</si>
  <si>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</si>
  <si>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</si>
  <si>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</si>
  <si>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</si>
  <si>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</si>
  <si>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</si>
  <si>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</si>
  <si>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</si>
  <si>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</si>
  <si>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</si>
  <si>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</si>
  <si>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</si>
  <si>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</si>
  <si>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</si>
  <si>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</si>
  <si>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</si>
  <si>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</si>
  <si>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</si>
  <si>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</si>
  <si>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</si>
  <si>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</si>
  <si>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</si>
  <si>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</si>
  <si>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</si>
  <si>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</si>
  <si>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</si>
  <si>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20104</t>
  </si>
  <si>
    <t>2010499</t>
  </si>
  <si>
    <t>其他发展与改革事务支出</t>
  </si>
  <si>
    <t>2013201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</si>
  <si>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</si>
  <si>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</si>
  <si>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</si>
  <si>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</si>
  <si>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</si>
  <si>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</si>
  <si>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</si>
  <si>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</si>
  <si>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</si>
  <si>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</si>
  <si>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</si>
  <si>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</si>
  <si>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</si>
  <si>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</si>
  <si>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</si>
  <si>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</si>
  <si>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</si>
  <si>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</si>
  <si>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</si>
  <si>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</si>
  <si>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</si>
  <si>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</si>
  <si>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</si>
  <si>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</si>
  <si>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</si>
  <si>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</si>
  <si>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</si>
  <si>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530129210000000003793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</si>
  <si>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</si>
  <si>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</si>
  <si>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</si>
  <si>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</si>
  <si>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</si>
  <si>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</si>
  <si>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</si>
  <si>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530129210000000003794</t>
  </si>
  <si>
    <t>事业人员支出工资</t>
  </si>
  <si>
    <t>30107</t>
  </si>
  <si>
    <t>绩效工资</t>
  </si>
  <si>
    <t>530129210000000003795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</si>
  <si>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</si>
  <si>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</si>
  <si>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</si>
  <si>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</si>
  <si>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</si>
  <si>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</si>
  <si>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</si>
  <si>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</si>
  <si>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</si>
  <si>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</si>
  <si>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</si>
  <si>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530129210000000003796</t>
  </si>
  <si>
    <t>30113</t>
  </si>
  <si>
    <t>530129210000000003798</t>
  </si>
  <si>
    <t>公车购置及运维费</t>
  </si>
  <si>
    <t>30231</t>
  </si>
  <si>
    <t>公务用车运行维护费</t>
  </si>
  <si>
    <t>530129210000000003800</t>
  </si>
  <si>
    <t>公务交通补贴</t>
  </si>
  <si>
    <t>30239</t>
  </si>
  <si>
    <t>其他交通费用</t>
  </si>
  <si>
    <t>530129210000000003801</t>
  </si>
  <si>
    <t>工会经费</t>
  </si>
  <si>
    <t>30228</t>
  </si>
  <si>
    <t>530129210000000003802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</si>
  <si>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</si>
  <si>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</si>
  <si>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</si>
  <si>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</si>
  <si>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</si>
  <si>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</si>
  <si>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</si>
  <si>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530129231100001316011</t>
  </si>
  <si>
    <t>30217</t>
  </si>
  <si>
    <t>530129231100001387142</t>
  </si>
  <si>
    <t>行政人员绩效奖励</t>
  </si>
  <si>
    <t>530129231100001387149</t>
  </si>
  <si>
    <t>事业人员绩效奖励</t>
  </si>
  <si>
    <t>530129231100001413112</t>
  </si>
  <si>
    <t>未在工资统发人员奖金</t>
  </si>
  <si>
    <t>530129261100005141255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</si>
  <si>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</si>
  <si>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</si>
  <si>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</si>
  <si>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</si>
  <si>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</si>
  <si>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</si>
  <si>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</si>
  <si>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</si>
  <si>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</si>
  <si>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530129261100005124509</t>
  </si>
  <si>
    <t>马谷珍、肖梅芬、韦天兰遗属补助专项资金</t>
  </si>
  <si>
    <t>30305</t>
  </si>
  <si>
    <t>生活补助</t>
  </si>
  <si>
    <t>专项业务类</t>
  </si>
  <si>
    <t>530129261100005142141</t>
  </si>
  <si>
    <t>2026年国防动员工作专项资金</t>
  </si>
  <si>
    <t>530129261100005142172</t>
  </si>
  <si>
    <t>2026年粮食监督检查经费</t>
  </si>
  <si>
    <t>530129261100005142213</t>
  </si>
  <si>
    <t>2026年发改局项目工作运转经费</t>
  </si>
  <si>
    <t>530129261100005142313</t>
  </si>
  <si>
    <t>2026年公用事业价格改革重点工作专项工作经费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</si>
  <si>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</si>
  <si>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</si>
  <si>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</si>
  <si>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</si>
  <si>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</si>
  <si>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</si>
  <si>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</si>
  <si>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</si>
  <si>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</si>
  <si>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</si>
  <si>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保障粮食监督检查工作正常开展						
</t>
  </si>
  <si>
    <t>产出指标</t>
  </si>
  <si>
    <t>数量指标</t>
  </si>
  <si>
    <t>储备粮质量抽样检测次数</t>
  </si>
  <si>
    <t>=</t>
  </si>
  <si>
    <t>次</t>
  </si>
  <si>
    <t>定量指标</t>
  </si>
  <si>
    <t>储备粮常规监督检查次数</t>
  </si>
  <si>
    <t>&gt;=</t>
  </si>
  <si>
    <t>时效指标</t>
  </si>
  <si>
    <t>储备粮质量抽样检测完成时限</t>
  </si>
  <si>
    <t xml:space="preserve">储备粮质量抽样检测完成时限
</t>
  </si>
  <si>
    <t>效益指标</t>
  </si>
  <si>
    <t>社会效益</t>
  </si>
  <si>
    <t>保障粮食安全</t>
  </si>
  <si>
    <t>90</t>
  </si>
  <si>
    <t>%</t>
  </si>
  <si>
    <t>满意度指标</t>
  </si>
  <si>
    <t>服务对象满意度</t>
  </si>
  <si>
    <t>群众满意度</t>
  </si>
  <si>
    <t xml:space="preserve">群众满意度
</t>
  </si>
  <si>
    <t>马谷珍、肖梅芬、韦天兰2026年遗属补助专项资金</t>
  </si>
  <si>
    <t>工资福利发放行政人数</t>
  </si>
  <si>
    <t>26</t>
  </si>
  <si>
    <t>人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</si>
  <si>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</si>
  <si>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</si>
  <si>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</si>
  <si>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</si>
  <si>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31</t>
  </si>
  <si>
    <t>反映财政供养部门（单位）离（退）休人员数量。</t>
  </si>
  <si>
    <t>部门运转</t>
  </si>
  <si>
    <t>正常运转</t>
  </si>
  <si>
    <t>定性指标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</si>
  <si>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</si>
  <si>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</si>
  <si>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</si>
  <si>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</si>
  <si>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</si>
  <si>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>组织开展城镇供排水、污水处理收费价格调整，科学合理制定价格，实现供水服务的高质量发展，同时兼顾民生福祉和生态保护。</t>
  </si>
  <si>
    <t>收费机构价格调整</t>
  </si>
  <si>
    <t>家</t>
  </si>
  <si>
    <t>对县自来水厂、污水处理厂收费标准进行调整</t>
  </si>
  <si>
    <t>时限调整</t>
  </si>
  <si>
    <t>符合实施细则的规定</t>
  </si>
  <si>
    <t>随社会经济发展建立动态调整机制，原则上5年调整一次。</t>
  </si>
  <si>
    <t>调整价格的效益</t>
  </si>
  <si>
    <t>符合饮用标准</t>
  </si>
  <si>
    <t>通过阶梯水价或超定额累进加价制度，增强用户节水意识，减少水资源浪费。通过调价确保水质达标率符合国家饮用水标准。</t>
  </si>
  <si>
    <t>可持续影响</t>
  </si>
  <si>
    <t>供水企业良性运转</t>
  </si>
  <si>
    <t>良性运转</t>
  </si>
  <si>
    <t>确保供水企业良性运行，通过合理水价覆盖成本，支持基础设施更新和维护，保障长期供水能力。</t>
  </si>
  <si>
    <t>企业满意度</t>
  </si>
  <si>
    <t>95</t>
  </si>
  <si>
    <t>保障人防机动指挥所正常运转，人防系统正常运行，优化人防审批方式，提升改造人防卫星通讯设备</t>
  </si>
  <si>
    <t>维护人防设备正常运转</t>
  </si>
  <si>
    <t>100</t>
  </si>
  <si>
    <t>质量指标</t>
  </si>
  <si>
    <t>维护人防设备合格率</t>
  </si>
  <si>
    <t>完成时限</t>
  </si>
  <si>
    <t>1年</t>
  </si>
  <si>
    <t>年</t>
  </si>
  <si>
    <t xml:space="preserve">完成时限
</t>
  </si>
  <si>
    <t>提升区域内防空袭能力</t>
  </si>
  <si>
    <t xml:space="preserve">提升区域内防空袭能力
</t>
  </si>
  <si>
    <t>居民对人防工作满意度</t>
  </si>
  <si>
    <t xml:space="preserve">推进发改局项目工作运转						
</t>
  </si>
  <si>
    <t>当年项目推进情况</t>
  </si>
  <si>
    <t>正常</t>
  </si>
  <si>
    <t xml:space="preserve">当年项目推进情况
</t>
  </si>
  <si>
    <t>当年项目完成情况</t>
  </si>
  <si>
    <t>80</t>
  </si>
  <si>
    <t xml:space="preserve">当年项目完成情况
</t>
  </si>
  <si>
    <t>经济效益</t>
  </si>
  <si>
    <t>对当地经济发展影响</t>
  </si>
  <si>
    <t>有所提升</t>
  </si>
  <si>
    <t xml:space="preserve">对当地经济发展影响
</t>
  </si>
  <si>
    <t>对当地社会发展影响</t>
  </si>
  <si>
    <t>有所促进</t>
  </si>
  <si>
    <t>项目单位的满意度情况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</si>
  <si>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</si>
  <si>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</si>
  <si>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</si>
  <si>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</si>
  <si>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备注：我单位无政府性基金预算支出，此表为空表。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</si>
  <si>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</si>
  <si>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</si>
  <si>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</si>
  <si>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</si>
  <si>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</si>
  <si>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</si>
  <si>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</si>
  <si>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</si>
  <si>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</si>
  <si>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</si>
  <si>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</si>
  <si>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</si>
  <si>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备注：我单位无政府购买服务预算，此表为空表。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</si>
  <si>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</si>
  <si>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</si>
  <si>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</si>
  <si>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</si>
  <si>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</si>
  <si>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</si>
  <si>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</si>
  <si>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</si>
  <si>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</si>
  <si>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</si>
  <si>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</si>
  <si>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</si>
  <si>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</si>
  <si>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</si>
  <si>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</si>
  <si>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</si>
  <si>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</si>
  <si>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</si>
  <si>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</si>
  <si>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</si>
  <si>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</si>
  <si>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</si>
  <si>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</si>
  <si>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</si>
  <si>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</si>
  <si>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</si>
  <si>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</si>
  <si>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</si>
  <si>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</si>
  <si>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</si>
  <si>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备注：我单位无县对下转移支付预算，此表为空表。</t>
  </si>
  <si>
    <t>预算09-2表</t>
  </si>
  <si>
    <t>备注：我单位无此事项内容公开，此表为空表。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</si>
  <si>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</si>
  <si>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</si>
  <si>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</si>
  <si>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</si>
  <si>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</si>
  <si>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</si>
  <si>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</si>
  <si>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</si>
  <si>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备注：我单位无新增资产配置预算，此表为空表</t>
  </si>
  <si>
    <t>预算11表</t>
  </si>
  <si>
    <t>上级补助</t>
  </si>
  <si>
    <t>备注：我单位无上级补助项目支出预算，此表为空表。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</si>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</sst>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 applyProtection="1">
      <alignment horizontal="right" vertical="center" wrapText="1"/>
      <protection locked="0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" fontId="2" fillId="0" borderId="11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0" fillId="0" borderId="10" xfId="0" applyFont="1" applyBorder="1"/>
    <xf numFmtId="0" fontId="0" fillId="0" borderId="11" xfId="0" applyFont="1" applyBorder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B7" sqref="B7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53"/>
      <c r="B2" s="53"/>
      <c r="C2" s="53"/>
      <c r="D2" s="71" t="s">
        <v>0</v>
      </c>
    </row>
    <row r="3" ht="41.25" customHeight="1" spans="1:1">
      <c r="A3" s="48" t="str">
        <f>"2026"&amp;"年部门财务收支预算总表"</f>
        <v>2026年部门财务收支预算总表</v>
      </c>
    </row>
    <row r="4" ht="17.25" customHeight="1" spans="1:4">
      <c r="A4" s="51" t="str">
        <f>"单位名称："&amp;"寻甸回族彝族自治县发展和改革局"</f>
        <v>单位名称：寻甸回族彝族自治县发展和改革局</v>
      </c>
      <c r="B4" s="172"/>
      <c r="D4" s="151" t="s">
        <v>1</v>
      </c>
    </row>
    <row r="5" ht="23.25" customHeight="1" spans="1:4">
      <c r="A5" s="173" t="s">
        <v>2</v>
      </c>
      <c r="B5" s="174"/>
      <c r="C5" s="173" t="s">
        <v>3</v>
      </c>
      <c r="D5" s="174"/>
    </row>
    <row r="6" ht="24" customHeight="1" spans="1:4">
      <c r="A6" s="173" t="s">
        <v>4</v>
      </c>
      <c r="B6" s="173" t="s">
        <v>5</v>
      </c>
      <c r="C6" s="173" t="s">
        <v>6</v>
      </c>
      <c r="D6" s="173" t="s">
        <v>5</v>
      </c>
    </row>
    <row r="7" ht="17.25" customHeight="1" spans="1:4">
      <c r="A7" s="175" t="s">
        <v>7</v>
      </c>
      <c r="B7" s="87">
        <v>8428412</v>
      </c>
      <c r="C7" s="175" t="s">
        <v>8</v>
      </c>
      <c r="D7" s="87">
        <v>6023083</v>
      </c>
    </row>
    <row r="8" ht="17.25" customHeight="1" spans="1:4">
      <c r="A8" s="175" t="s">
        <v>9</v>
      </c>
      <c r="B8" s="87"/>
      <c r="C8" s="175" t="s">
        <v>10</v>
      </c>
      <c r="D8" s="87"/>
    </row>
    <row r="9" ht="17.25" customHeight="1" spans="1:4">
      <c r="A9" s="175" t="s">
        <v>11</v>
      </c>
      <c r="B9" s="87"/>
      <c r="C9" s="207" t="s">
        <v>12</v>
      </c>
      <c r="D9" s="87">
        <v>30000</v>
      </c>
    </row>
    <row r="10" ht="17.25" customHeight="1" spans="1:4">
      <c r="A10" s="175" t="s">
        <v>13</v>
      </c>
      <c r="B10" s="87"/>
      <c r="C10" s="207" t="s">
        <v>14</v>
      </c>
      <c r="D10" s="87"/>
    </row>
    <row r="11" ht="17.25" customHeight="1" spans="1:4">
      <c r="A11" s="175" t="s">
        <v>15</v>
      </c>
      <c r="B11" s="87"/>
      <c r="C11" s="207" t="s">
        <v>16</v>
      </c>
      <c r="D11" s="87"/>
    </row>
    <row r="12" ht="17.25" customHeight="1" spans="1:4">
      <c r="A12" s="175" t="s">
        <v>17</v>
      </c>
      <c r="B12" s="87"/>
      <c r="C12" s="207" t="s">
        <v>18</v>
      </c>
      <c r="D12" s="87"/>
    </row>
    <row r="13" ht="17.25" customHeight="1" spans="1:4">
      <c r="A13" s="175" t="s">
        <v>19</v>
      </c>
      <c r="B13" s="87"/>
      <c r="C13" s="38" t="s">
        <v>20</v>
      </c>
      <c r="D13" s="87"/>
    </row>
    <row r="14" ht="17.25" customHeight="1" spans="1:4">
      <c r="A14" s="175" t="s">
        <v>21</v>
      </c>
      <c r="B14" s="87"/>
      <c r="C14" s="38" t="s">
        <v>22</v>
      </c>
      <c r="D14" s="87">
        <v>1086028.8</v>
      </c>
    </row>
    <row r="15" ht="17.25" customHeight="1" spans="1:4">
      <c r="A15" s="175" t="s">
        <v>23</v>
      </c>
      <c r="B15" s="87"/>
      <c r="C15" s="38" t="s">
        <v>24</v>
      </c>
      <c r="D15" s="87">
        <v>669426.6</v>
      </c>
    </row>
    <row r="16" ht="17.25" customHeight="1" spans="1:4">
      <c r="A16" s="175" t="s">
        <v>25</v>
      </c>
      <c r="B16" s="87"/>
      <c r="C16" s="38" t="s">
        <v>26</v>
      </c>
      <c r="D16" s="87"/>
    </row>
    <row r="17" ht="17.25" customHeight="1" spans="1:4">
      <c r="A17" s="156"/>
      <c r="B17" s="87"/>
      <c r="C17" s="38" t="s">
        <v>27</v>
      </c>
      <c r="D17" s="87"/>
    </row>
    <row r="18" ht="17.25" customHeight="1" spans="1:4">
      <c r="A18" s="176"/>
      <c r="B18" s="87"/>
      <c r="C18" s="38" t="s">
        <v>28</v>
      </c>
      <c r="D18" s="87"/>
    </row>
    <row r="19" ht="17.25" customHeight="1" spans="1:4">
      <c r="A19" s="176"/>
      <c r="B19" s="87"/>
      <c r="C19" s="38" t="s">
        <v>29</v>
      </c>
      <c r="D19" s="87"/>
    </row>
    <row r="20" ht="17.25" customHeight="1" spans="1:4">
      <c r="A20" s="176"/>
      <c r="B20" s="87"/>
      <c r="C20" s="38" t="s">
        <v>30</v>
      </c>
      <c r="D20" s="87"/>
    </row>
    <row r="21" ht="17.25" customHeight="1" spans="1:4">
      <c r="A21" s="176"/>
      <c r="B21" s="87"/>
      <c r="C21" s="38" t="s">
        <v>31</v>
      </c>
      <c r="D21" s="87"/>
    </row>
    <row r="22" ht="17.25" customHeight="1" spans="1:4">
      <c r="A22" s="176"/>
      <c r="B22" s="87"/>
      <c r="C22" s="38" t="s">
        <v>32</v>
      </c>
      <c r="D22" s="87"/>
    </row>
    <row r="23" ht="17.25" customHeight="1" spans="1:4">
      <c r="A23" s="176"/>
      <c r="B23" s="87"/>
      <c r="C23" s="38" t="s">
        <v>33</v>
      </c>
      <c r="D23" s="87"/>
    </row>
    <row r="24" ht="17.25" customHeight="1" spans="1:4">
      <c r="A24" s="176"/>
      <c r="B24" s="87"/>
      <c r="C24" s="38" t="s">
        <v>34</v>
      </c>
      <c r="D24" s="87"/>
    </row>
    <row r="25" ht="17.25" customHeight="1" spans="1:4">
      <c r="A25" s="176"/>
      <c r="B25" s="87"/>
      <c r="C25" s="38" t="s">
        <v>35</v>
      </c>
      <c r="D25" s="87">
        <v>579873.6</v>
      </c>
    </row>
    <row r="26" ht="17.25" customHeight="1" spans="1:4">
      <c r="A26" s="176"/>
      <c r="B26" s="87"/>
      <c r="C26" s="38" t="s">
        <v>36</v>
      </c>
      <c r="D26" s="87">
        <v>40000</v>
      </c>
    </row>
    <row r="27" ht="17.25" customHeight="1" spans="1:4">
      <c r="A27" s="176"/>
      <c r="B27" s="87"/>
      <c r="C27" s="156" t="s">
        <v>37</v>
      </c>
      <c r="D27" s="87"/>
    </row>
    <row r="28" ht="17.25" customHeight="1" spans="1:4">
      <c r="A28" s="176"/>
      <c r="B28" s="87"/>
      <c r="C28" s="38" t="s">
        <v>38</v>
      </c>
      <c r="D28" s="87"/>
    </row>
    <row r="29" ht="16.5" customHeight="1" spans="1:4">
      <c r="A29" s="176"/>
      <c r="B29" s="87"/>
      <c r="C29" s="38" t="s">
        <v>39</v>
      </c>
      <c r="D29" s="87"/>
    </row>
    <row r="30" ht="16.5" customHeight="1" spans="1:4">
      <c r="A30" s="176"/>
      <c r="B30" s="87"/>
      <c r="C30" s="156" t="s">
        <v>40</v>
      </c>
      <c r="D30" s="87"/>
    </row>
    <row r="31" ht="17.25" customHeight="1" spans="1:4">
      <c r="A31" s="176"/>
      <c r="B31" s="87"/>
      <c r="C31" s="156" t="s">
        <v>41</v>
      </c>
      <c r="D31" s="87"/>
    </row>
    <row r="32" ht="17.25" customHeight="1" spans="1:4">
      <c r="A32" s="176"/>
      <c r="B32" s="87"/>
      <c r="C32" s="38" t="s">
        <v>42</v>
      </c>
      <c r="D32" s="87"/>
    </row>
    <row r="33" ht="16.5" customHeight="1" spans="1:4">
      <c r="A33" s="176" t="s">
        <v>43</v>
      </c>
      <c r="B33" s="87">
        <v>8428412</v>
      </c>
      <c r="C33" s="176" t="s">
        <v>44</v>
      </c>
      <c r="D33" s="87">
        <v>8428412</v>
      </c>
    </row>
    <row r="34" ht="16.5" customHeight="1" spans="1:4">
      <c r="A34" s="156" t="s">
        <v>45</v>
      </c>
      <c r="B34" s="87"/>
      <c r="C34" s="156" t="s">
        <v>46</v>
      </c>
      <c r="D34" s="87"/>
    </row>
    <row r="35" ht="16.5" customHeight="1" spans="1:4">
      <c r="A35" s="38" t="s">
        <v>47</v>
      </c>
      <c r="B35" s="87"/>
      <c r="C35" s="38" t="s">
        <v>47</v>
      </c>
      <c r="D35" s="87"/>
    </row>
    <row r="36" ht="16.5" customHeight="1" spans="1:4">
      <c r="A36" s="38" t="s">
        <v>48</v>
      </c>
      <c r="B36" s="87"/>
      <c r="C36" s="38" t="s">
        <v>49</v>
      </c>
      <c r="D36" s="87"/>
    </row>
    <row r="37" ht="16.5" customHeight="1" spans="1:4">
      <c r="A37" s="177" t="s">
        <v>50</v>
      </c>
      <c r="B37" s="87">
        <v>8428412</v>
      </c>
      <c r="C37" s="177" t="s">
        <v>51</v>
      </c>
      <c r="D37" s="87">
        <v>8428412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6">
        <v>1</v>
      </c>
      <c r="B2" s="127">
        <v>0</v>
      </c>
      <c r="C2" s="126">
        <v>1</v>
      </c>
      <c r="D2" s="128"/>
      <c r="E2" s="128"/>
      <c r="F2" s="125" t="s">
        <v>386</v>
      </c>
    </row>
    <row r="3" ht="42" customHeight="1" spans="1:6">
      <c r="A3" s="129" t="str">
        <f>"2026"&amp;"年部门政府性基金预算支出预算表"</f>
        <v>2026年部门政府性基金预算支出预算表</v>
      </c>
      <c r="B3" s="129" t="s">
        <v>387</v>
      </c>
      <c r="C3" s="130"/>
      <c r="D3" s="131"/>
      <c r="E3" s="131"/>
      <c r="F3" s="131"/>
    </row>
    <row r="4" ht="13.5" customHeight="1" spans="1:6">
      <c r="A4" s="5" t="str">
        <f>"单位名称："&amp;"寻甸回族彝族自治县发展和改革局"</f>
        <v>单位名称：寻甸回族彝族自治县发展和改革局</v>
      </c>
      <c r="B4" s="5" t="s">
        <v>388</v>
      </c>
      <c r="C4" s="126"/>
      <c r="D4" s="128"/>
      <c r="E4" s="128"/>
      <c r="F4" s="125" t="s">
        <v>1</v>
      </c>
    </row>
    <row r="5" ht="19.5" customHeight="1" spans="1:6">
      <c r="A5" s="132" t="s">
        <v>202</v>
      </c>
      <c r="B5" s="133" t="s">
        <v>71</v>
      </c>
      <c r="C5" s="132" t="s">
        <v>72</v>
      </c>
      <c r="D5" s="11" t="s">
        <v>389</v>
      </c>
      <c r="E5" s="12"/>
      <c r="F5" s="13"/>
    </row>
    <row r="6" ht="18.75" customHeight="1" spans="1:6">
      <c r="A6" s="134"/>
      <c r="B6" s="135"/>
      <c r="C6" s="134"/>
      <c r="D6" s="16" t="s">
        <v>55</v>
      </c>
      <c r="E6" s="11" t="s">
        <v>74</v>
      </c>
      <c r="F6" s="16" t="s">
        <v>75</v>
      </c>
    </row>
    <row r="7" ht="18.75" customHeight="1" spans="1:6">
      <c r="A7" s="75">
        <v>1</v>
      </c>
      <c r="B7" s="136" t="s">
        <v>82</v>
      </c>
      <c r="C7" s="75">
        <v>3</v>
      </c>
      <c r="D7" s="137">
        <v>4</v>
      </c>
      <c r="E7" s="137">
        <v>5</v>
      </c>
      <c r="F7" s="137">
        <v>6</v>
      </c>
    </row>
    <row r="8" ht="21" customHeight="1" spans="1:6">
      <c r="A8" s="21"/>
      <c r="B8" s="21"/>
      <c r="C8" s="21"/>
      <c r="D8" s="87"/>
      <c r="E8" s="87"/>
      <c r="F8" s="87"/>
    </row>
    <row r="9" ht="21" customHeight="1" spans="1:6">
      <c r="A9" s="21"/>
      <c r="B9" s="21"/>
      <c r="C9" s="21"/>
      <c r="D9" s="87"/>
      <c r="E9" s="87"/>
      <c r="F9" s="87"/>
    </row>
    <row r="10" ht="18.75" customHeight="1" spans="1:6">
      <c r="A10" s="138" t="s">
        <v>192</v>
      </c>
      <c r="B10" s="138" t="s">
        <v>192</v>
      </c>
      <c r="C10" s="139" t="s">
        <v>192</v>
      </c>
      <c r="D10" s="87"/>
      <c r="E10" s="87"/>
      <c r="F10" s="87"/>
    </row>
    <row r="11" customHeight="1" spans="1:1">
      <c r="A11" t="s">
        <v>390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91"/>
      <c r="C2" s="91"/>
      <c r="R2" s="3"/>
      <c r="S2" s="3" t="s">
        <v>391</v>
      </c>
    </row>
    <row r="3" ht="41.25" customHeight="1" spans="1:19">
      <c r="A3" s="80" t="str">
        <f>"2026"&amp;"年部门政府采购预算表"</f>
        <v>2026年部门政府采购预算表</v>
      </c>
      <c r="B3" s="73"/>
      <c r="C3" s="73"/>
      <c r="D3" s="4"/>
      <c r="E3" s="4"/>
      <c r="F3" s="4"/>
      <c r="G3" s="4"/>
      <c r="H3" s="4"/>
      <c r="I3" s="4"/>
      <c r="J3" s="4"/>
      <c r="K3" s="4"/>
      <c r="L3" s="4"/>
      <c r="M3" s="73"/>
      <c r="N3" s="4"/>
      <c r="O3" s="4"/>
      <c r="P3" s="73"/>
      <c r="Q3" s="4"/>
      <c r="R3" s="73"/>
      <c r="S3" s="73"/>
    </row>
    <row r="4" ht="18.75" customHeight="1" spans="1:19">
      <c r="A4" s="118" t="str">
        <f>"单位名称："&amp;"寻甸回族彝族自治县发展和改革局"</f>
        <v>单位名称：寻甸回族彝族自治县发展和改革局</v>
      </c>
      <c r="B4" s="93"/>
      <c r="C4" s="93"/>
      <c r="D4" s="7"/>
      <c r="E4" s="7"/>
      <c r="F4" s="7"/>
      <c r="G4" s="7"/>
      <c r="H4" s="7"/>
      <c r="I4" s="7"/>
      <c r="J4" s="7"/>
      <c r="K4" s="7"/>
      <c r="L4" s="7"/>
      <c r="R4" s="8"/>
      <c r="S4" s="125" t="s">
        <v>1</v>
      </c>
    </row>
    <row r="5" ht="15.75" customHeight="1" spans="1:19">
      <c r="A5" s="10" t="s">
        <v>201</v>
      </c>
      <c r="B5" s="94" t="s">
        <v>202</v>
      </c>
      <c r="C5" s="94" t="s">
        <v>392</v>
      </c>
      <c r="D5" s="95" t="s">
        <v>393</v>
      </c>
      <c r="E5" s="95" t="s">
        <v>394</v>
      </c>
      <c r="F5" s="95" t="s">
        <v>395</v>
      </c>
      <c r="G5" s="95" t="s">
        <v>396</v>
      </c>
      <c r="H5" s="95" t="s">
        <v>397</v>
      </c>
      <c r="I5" s="108" t="s">
        <v>209</v>
      </c>
      <c r="J5" s="108"/>
      <c r="K5" s="108"/>
      <c r="L5" s="108"/>
      <c r="M5" s="109"/>
      <c r="N5" s="108"/>
      <c r="O5" s="108"/>
      <c r="P5" s="88"/>
      <c r="Q5" s="108"/>
      <c r="R5" s="109"/>
      <c r="S5" s="89"/>
    </row>
    <row r="6" ht="17.25" customHeight="1" spans="1:19">
      <c r="A6" s="15"/>
      <c r="B6" s="96"/>
      <c r="C6" s="96"/>
      <c r="D6" s="97"/>
      <c r="E6" s="97"/>
      <c r="F6" s="97"/>
      <c r="G6" s="97"/>
      <c r="H6" s="97"/>
      <c r="I6" s="97" t="s">
        <v>55</v>
      </c>
      <c r="J6" s="97" t="s">
        <v>58</v>
      </c>
      <c r="K6" s="97" t="s">
        <v>398</v>
      </c>
      <c r="L6" s="97" t="s">
        <v>399</v>
      </c>
      <c r="M6" s="110" t="s">
        <v>400</v>
      </c>
      <c r="N6" s="111" t="s">
        <v>401</v>
      </c>
      <c r="O6" s="111"/>
      <c r="P6" s="116"/>
      <c r="Q6" s="111"/>
      <c r="R6" s="117"/>
      <c r="S6" s="98"/>
    </row>
    <row r="7" ht="54" customHeight="1" spans="1:19">
      <c r="A7" s="18"/>
      <c r="B7" s="98"/>
      <c r="C7" s="98"/>
      <c r="D7" s="99"/>
      <c r="E7" s="99"/>
      <c r="F7" s="99"/>
      <c r="G7" s="99"/>
      <c r="H7" s="99"/>
      <c r="I7" s="99"/>
      <c r="J7" s="99" t="s">
        <v>57</v>
      </c>
      <c r="K7" s="99"/>
      <c r="L7" s="99"/>
      <c r="M7" s="112"/>
      <c r="N7" s="99" t="s">
        <v>57</v>
      </c>
      <c r="O7" s="99" t="s">
        <v>64</v>
      </c>
      <c r="P7" s="98" t="s">
        <v>65</v>
      </c>
      <c r="Q7" s="99" t="s">
        <v>66</v>
      </c>
      <c r="R7" s="112" t="s">
        <v>67</v>
      </c>
      <c r="S7" s="98" t="s">
        <v>68</v>
      </c>
    </row>
    <row r="8" ht="18" customHeight="1" spans="1:19">
      <c r="A8" s="119">
        <v>1</v>
      </c>
      <c r="B8" s="119" t="s">
        <v>82</v>
      </c>
      <c r="C8" s="120">
        <v>3</v>
      </c>
      <c r="D8" s="120">
        <v>4</v>
      </c>
      <c r="E8" s="119">
        <v>5</v>
      </c>
      <c r="F8" s="119">
        <v>6</v>
      </c>
      <c r="G8" s="119">
        <v>7</v>
      </c>
      <c r="H8" s="119">
        <v>8</v>
      </c>
      <c r="I8" s="119">
        <v>9</v>
      </c>
      <c r="J8" s="119">
        <v>10</v>
      </c>
      <c r="K8" s="119">
        <v>11</v>
      </c>
      <c r="L8" s="119">
        <v>12</v>
      </c>
      <c r="M8" s="119">
        <v>13</v>
      </c>
      <c r="N8" s="119">
        <v>14</v>
      </c>
      <c r="O8" s="119">
        <v>15</v>
      </c>
      <c r="P8" s="119">
        <v>16</v>
      </c>
      <c r="Q8" s="119">
        <v>17</v>
      </c>
      <c r="R8" s="119">
        <v>18</v>
      </c>
      <c r="S8" s="119">
        <v>19</v>
      </c>
    </row>
    <row r="9" ht="21" customHeight="1" spans="1:19">
      <c r="A9" s="100"/>
      <c r="B9" s="101"/>
      <c r="C9" s="101"/>
      <c r="D9" s="102"/>
      <c r="E9" s="102"/>
      <c r="F9" s="102"/>
      <c r="G9" s="121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ht="21" customHeight="1" spans="1:19">
      <c r="A10" s="103" t="s">
        <v>192</v>
      </c>
      <c r="B10" s="104"/>
      <c r="C10" s="104"/>
      <c r="D10" s="105"/>
      <c r="E10" s="105"/>
      <c r="F10" s="105"/>
      <c r="G10" s="122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</row>
    <row r="11" ht="21" customHeight="1" spans="1:19">
      <c r="A11" s="118" t="s">
        <v>402</v>
      </c>
      <c r="B11" s="5"/>
      <c r="C11" s="5"/>
      <c r="D11" s="118"/>
      <c r="E11" s="118"/>
      <c r="F11" s="118"/>
      <c r="G11" s="123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</row>
    <row r="12" customHeight="1" spans="1:1">
      <c r="A12" t="s">
        <v>403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4"/>
      <c r="B2" s="91"/>
      <c r="C2" s="91"/>
      <c r="D2" s="91"/>
      <c r="E2" s="91"/>
      <c r="F2" s="91"/>
      <c r="G2" s="91"/>
      <c r="H2" s="84"/>
      <c r="I2" s="84"/>
      <c r="J2" s="84"/>
      <c r="K2" s="84"/>
      <c r="L2" s="84"/>
      <c r="M2" s="84"/>
      <c r="N2" s="106"/>
      <c r="O2" s="84"/>
      <c r="P2" s="84"/>
      <c r="Q2" s="91"/>
      <c r="R2" s="84"/>
      <c r="S2" s="114"/>
      <c r="T2" s="114" t="s">
        <v>404</v>
      </c>
    </row>
    <row r="3" ht="41.25" customHeight="1" spans="1:20">
      <c r="A3" s="80" t="str">
        <f>"2026"&amp;"年部门政府购买服务预算表"</f>
        <v>2026年部门政府购买服务预算表</v>
      </c>
      <c r="B3" s="73"/>
      <c r="C3" s="73"/>
      <c r="D3" s="73"/>
      <c r="E3" s="73"/>
      <c r="F3" s="73"/>
      <c r="G3" s="73"/>
      <c r="H3" s="92"/>
      <c r="I3" s="92"/>
      <c r="J3" s="92"/>
      <c r="K3" s="92"/>
      <c r="L3" s="92"/>
      <c r="M3" s="92"/>
      <c r="N3" s="107"/>
      <c r="O3" s="92"/>
      <c r="P3" s="92"/>
      <c r="Q3" s="73"/>
      <c r="R3" s="92"/>
      <c r="S3" s="107"/>
      <c r="T3" s="73"/>
    </row>
    <row r="4" ht="22.5" customHeight="1" spans="1:20">
      <c r="A4" s="81" t="str">
        <f>"单位名称："&amp;"寻甸回族彝族自治县发展和改革局"</f>
        <v>单位名称：寻甸回族彝族自治县发展和改革局</v>
      </c>
      <c r="B4" s="93"/>
      <c r="C4" s="93"/>
      <c r="D4" s="93"/>
      <c r="E4" s="93"/>
      <c r="F4" s="93"/>
      <c r="G4" s="93"/>
      <c r="H4" s="82"/>
      <c r="I4" s="82"/>
      <c r="J4" s="82"/>
      <c r="K4" s="82"/>
      <c r="L4" s="82"/>
      <c r="M4" s="82"/>
      <c r="N4" s="106"/>
      <c r="O4" s="84"/>
      <c r="P4" s="84"/>
      <c r="Q4" s="91"/>
      <c r="R4" s="84"/>
      <c r="S4" s="115"/>
      <c r="T4" s="114" t="s">
        <v>1</v>
      </c>
    </row>
    <row r="5" ht="24" customHeight="1" spans="1:20">
      <c r="A5" s="10" t="s">
        <v>201</v>
      </c>
      <c r="B5" s="94" t="s">
        <v>202</v>
      </c>
      <c r="C5" s="94" t="s">
        <v>392</v>
      </c>
      <c r="D5" s="94" t="s">
        <v>405</v>
      </c>
      <c r="E5" s="94" t="s">
        <v>406</v>
      </c>
      <c r="F5" s="94" t="s">
        <v>407</v>
      </c>
      <c r="G5" s="94" t="s">
        <v>408</v>
      </c>
      <c r="H5" s="95" t="s">
        <v>409</v>
      </c>
      <c r="I5" s="95" t="s">
        <v>410</v>
      </c>
      <c r="J5" s="108" t="s">
        <v>209</v>
      </c>
      <c r="K5" s="108"/>
      <c r="L5" s="108"/>
      <c r="M5" s="108"/>
      <c r="N5" s="109"/>
      <c r="O5" s="108"/>
      <c r="P5" s="108"/>
      <c r="Q5" s="88"/>
      <c r="R5" s="108"/>
      <c r="S5" s="109"/>
      <c r="T5" s="89"/>
    </row>
    <row r="6" ht="24" customHeight="1" spans="1:20">
      <c r="A6" s="15"/>
      <c r="B6" s="96"/>
      <c r="C6" s="96"/>
      <c r="D6" s="96"/>
      <c r="E6" s="96"/>
      <c r="F6" s="96"/>
      <c r="G6" s="96"/>
      <c r="H6" s="97"/>
      <c r="I6" s="97"/>
      <c r="J6" s="97" t="s">
        <v>55</v>
      </c>
      <c r="K6" s="97" t="s">
        <v>58</v>
      </c>
      <c r="L6" s="97" t="s">
        <v>398</v>
      </c>
      <c r="M6" s="97" t="s">
        <v>399</v>
      </c>
      <c r="N6" s="110" t="s">
        <v>400</v>
      </c>
      <c r="O6" s="111" t="s">
        <v>401</v>
      </c>
      <c r="P6" s="111"/>
      <c r="Q6" s="116"/>
      <c r="R6" s="111"/>
      <c r="S6" s="117"/>
      <c r="T6" s="98"/>
    </row>
    <row r="7" ht="54" customHeight="1" spans="1:20">
      <c r="A7" s="18"/>
      <c r="B7" s="98"/>
      <c r="C7" s="98"/>
      <c r="D7" s="98"/>
      <c r="E7" s="98"/>
      <c r="F7" s="98"/>
      <c r="G7" s="98"/>
      <c r="H7" s="99"/>
      <c r="I7" s="99"/>
      <c r="J7" s="99"/>
      <c r="K7" s="99" t="s">
        <v>57</v>
      </c>
      <c r="L7" s="99"/>
      <c r="M7" s="99"/>
      <c r="N7" s="112"/>
      <c r="O7" s="99" t="s">
        <v>57</v>
      </c>
      <c r="P7" s="99" t="s">
        <v>64</v>
      </c>
      <c r="Q7" s="98" t="s">
        <v>65</v>
      </c>
      <c r="R7" s="99" t="s">
        <v>66</v>
      </c>
      <c r="S7" s="112" t="s">
        <v>67</v>
      </c>
      <c r="T7" s="98" t="s">
        <v>68</v>
      </c>
    </row>
    <row r="8" ht="17.25" customHeight="1" spans="1:20">
      <c r="A8" s="19">
        <v>1</v>
      </c>
      <c r="B8" s="98">
        <v>2</v>
      </c>
      <c r="C8" s="19">
        <v>3</v>
      </c>
      <c r="D8" s="19">
        <v>4</v>
      </c>
      <c r="E8" s="98">
        <v>5</v>
      </c>
      <c r="F8" s="19">
        <v>6</v>
      </c>
      <c r="G8" s="19">
        <v>7</v>
      </c>
      <c r="H8" s="98">
        <v>8</v>
      </c>
      <c r="I8" s="19">
        <v>9</v>
      </c>
      <c r="J8" s="19">
        <v>10</v>
      </c>
      <c r="K8" s="98">
        <v>11</v>
      </c>
      <c r="L8" s="19">
        <v>12</v>
      </c>
      <c r="M8" s="19">
        <v>13</v>
      </c>
      <c r="N8" s="98">
        <v>14</v>
      </c>
      <c r="O8" s="19">
        <v>15</v>
      </c>
      <c r="P8" s="19">
        <v>16</v>
      </c>
      <c r="Q8" s="98">
        <v>17</v>
      </c>
      <c r="R8" s="19">
        <v>18</v>
      </c>
      <c r="S8" s="19">
        <v>19</v>
      </c>
      <c r="T8" s="19">
        <v>20</v>
      </c>
    </row>
    <row r="9" ht="21" customHeight="1" spans="1:20">
      <c r="A9" s="100"/>
      <c r="B9" s="101"/>
      <c r="C9" s="101"/>
      <c r="D9" s="101"/>
      <c r="E9" s="101"/>
      <c r="F9" s="101"/>
      <c r="G9" s="101"/>
      <c r="H9" s="102"/>
      <c r="I9" s="102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1" customHeight="1" spans="1:20">
      <c r="A10" s="103" t="s">
        <v>192</v>
      </c>
      <c r="B10" s="104"/>
      <c r="C10" s="104"/>
      <c r="D10" s="104"/>
      <c r="E10" s="104"/>
      <c r="F10" s="104"/>
      <c r="G10" s="104"/>
      <c r="H10" s="105"/>
      <c r="I10" s="113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customHeight="1" spans="5:5">
      <c r="E11" t="s">
        <v>403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9"/>
      <c r="W2" s="3"/>
      <c r="X2" s="3" t="s">
        <v>411</v>
      </c>
    </row>
    <row r="3" ht="41.25" customHeight="1" spans="1:24">
      <c r="A3" s="80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73"/>
      <c r="X3" s="73"/>
    </row>
    <row r="4" ht="18" customHeight="1" spans="1:24">
      <c r="A4" s="81" t="str">
        <f>"单位名称："&amp;"寻甸回族彝族自治县发展和改革局"</f>
        <v>单位名称：寻甸回族彝族自治县发展和改革局</v>
      </c>
      <c r="B4" s="82"/>
      <c r="C4" s="82"/>
      <c r="D4" s="83"/>
      <c r="E4" s="84"/>
      <c r="F4" s="84"/>
      <c r="G4" s="84"/>
      <c r="H4" s="84"/>
      <c r="I4" s="84"/>
      <c r="W4" s="8"/>
      <c r="X4" s="8" t="s">
        <v>1</v>
      </c>
    </row>
    <row r="5" ht="19.5" customHeight="1" spans="1:24">
      <c r="A5" s="34" t="s">
        <v>412</v>
      </c>
      <c r="B5" s="11" t="s">
        <v>209</v>
      </c>
      <c r="C5" s="12"/>
      <c r="D5" s="12"/>
      <c r="E5" s="11" t="s">
        <v>413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8"/>
      <c r="X5" s="89"/>
    </row>
    <row r="6" ht="40.5" customHeight="1" spans="1:24">
      <c r="A6" s="19"/>
      <c r="B6" s="35" t="s">
        <v>55</v>
      </c>
      <c r="C6" s="10" t="s">
        <v>58</v>
      </c>
      <c r="D6" s="85" t="s">
        <v>398</v>
      </c>
      <c r="E6" s="55" t="s">
        <v>414</v>
      </c>
      <c r="F6" s="55" t="s">
        <v>415</v>
      </c>
      <c r="G6" s="55" t="s">
        <v>416</v>
      </c>
      <c r="H6" s="55" t="s">
        <v>417</v>
      </c>
      <c r="I6" s="55" t="s">
        <v>418</v>
      </c>
      <c r="J6" s="55" t="s">
        <v>419</v>
      </c>
      <c r="K6" s="55" t="s">
        <v>420</v>
      </c>
      <c r="L6" s="55" t="s">
        <v>421</v>
      </c>
      <c r="M6" s="55" t="s">
        <v>422</v>
      </c>
      <c r="N6" s="55" t="s">
        <v>423</v>
      </c>
      <c r="O6" s="55" t="s">
        <v>424</v>
      </c>
      <c r="P6" s="55" t="s">
        <v>425</v>
      </c>
      <c r="Q6" s="55" t="s">
        <v>426</v>
      </c>
      <c r="R6" s="55" t="s">
        <v>427</v>
      </c>
      <c r="S6" s="55" t="s">
        <v>428</v>
      </c>
      <c r="T6" s="55" t="s">
        <v>429</v>
      </c>
      <c r="U6" s="55" t="s">
        <v>430</v>
      </c>
      <c r="V6" s="55" t="s">
        <v>431</v>
      </c>
      <c r="W6" s="55" t="s">
        <v>432</v>
      </c>
      <c r="X6" s="90" t="s">
        <v>433</v>
      </c>
    </row>
    <row r="7" ht="19.5" customHeight="1" spans="1:24">
      <c r="A7" s="20">
        <v>1</v>
      </c>
      <c r="B7" s="20">
        <v>2</v>
      </c>
      <c r="C7" s="20">
        <v>3</v>
      </c>
      <c r="D7" s="86">
        <v>4</v>
      </c>
      <c r="E7" s="43">
        <v>5</v>
      </c>
      <c r="F7" s="20">
        <v>6</v>
      </c>
      <c r="G7" s="20">
        <v>7</v>
      </c>
      <c r="H7" s="86">
        <v>8</v>
      </c>
      <c r="I7" s="20">
        <v>9</v>
      </c>
      <c r="J7" s="20">
        <v>10</v>
      </c>
      <c r="K7" s="20">
        <v>11</v>
      </c>
      <c r="L7" s="86">
        <v>12</v>
      </c>
      <c r="M7" s="20">
        <v>13</v>
      </c>
      <c r="N7" s="20">
        <v>14</v>
      </c>
      <c r="O7" s="20">
        <v>15</v>
      </c>
      <c r="P7" s="86">
        <v>16</v>
      </c>
      <c r="Q7" s="20">
        <v>17</v>
      </c>
      <c r="R7" s="20">
        <v>18</v>
      </c>
      <c r="S7" s="20">
        <v>19</v>
      </c>
      <c r="T7" s="86">
        <v>20</v>
      </c>
      <c r="U7" s="86">
        <v>21</v>
      </c>
      <c r="V7" s="86">
        <v>22</v>
      </c>
      <c r="W7" s="43">
        <v>23</v>
      </c>
      <c r="X7" s="43">
        <v>24</v>
      </c>
    </row>
    <row r="8" ht="19.5" customHeight="1" spans="1:24">
      <c r="A8" s="36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ht="19.5" customHeight="1" spans="1:24">
      <c r="A9" s="7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</row>
    <row r="10" customHeight="1" spans="7:7">
      <c r="G10" t="s">
        <v>434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435</v>
      </c>
    </row>
    <row r="3" ht="41.25" customHeight="1" spans="1:10">
      <c r="A3" s="72" t="str">
        <f>"2026"&amp;"年县对下转移支付绩效目标表"</f>
        <v>2026年县对下转移支付绩效目标表</v>
      </c>
      <c r="B3" s="4"/>
      <c r="C3" s="4"/>
      <c r="D3" s="4"/>
      <c r="E3" s="4"/>
      <c r="F3" s="73"/>
      <c r="G3" s="4"/>
      <c r="H3" s="73"/>
      <c r="I3" s="73"/>
      <c r="J3" s="4"/>
    </row>
    <row r="4" ht="17.25" customHeight="1" spans="1:1">
      <c r="A4" s="5" t="str">
        <f>"单位名称："&amp;"寻甸回族彝族自治县发展和改革局"</f>
        <v>单位名称：寻甸回族彝族自治县发展和改革局</v>
      </c>
    </row>
    <row r="5" ht="44.25" customHeight="1" spans="1:10">
      <c r="A5" s="74" t="s">
        <v>412</v>
      </c>
      <c r="B5" s="74" t="s">
        <v>296</v>
      </c>
      <c r="C5" s="74" t="s">
        <v>297</v>
      </c>
      <c r="D5" s="74" t="s">
        <v>298</v>
      </c>
      <c r="E5" s="74" t="s">
        <v>299</v>
      </c>
      <c r="F5" s="75" t="s">
        <v>300</v>
      </c>
      <c r="G5" s="74" t="s">
        <v>301</v>
      </c>
      <c r="H5" s="75" t="s">
        <v>302</v>
      </c>
      <c r="I5" s="75" t="s">
        <v>303</v>
      </c>
      <c r="J5" s="74" t="s">
        <v>304</v>
      </c>
    </row>
    <row r="6" ht="14.25" customHeight="1" spans="1:10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5">
        <v>6</v>
      </c>
      <c r="G6" s="74">
        <v>7</v>
      </c>
      <c r="H6" s="75">
        <v>8</v>
      </c>
      <c r="I6" s="75">
        <v>9</v>
      </c>
      <c r="J6" s="74">
        <v>10</v>
      </c>
    </row>
    <row r="7" ht="42" customHeight="1" spans="1:10">
      <c r="A7" s="36"/>
      <c r="B7" s="76"/>
      <c r="C7" s="76"/>
      <c r="D7" s="76"/>
      <c r="E7" s="77"/>
      <c r="F7" s="78"/>
      <c r="G7" s="77"/>
      <c r="H7" s="78"/>
      <c r="I7" s="78"/>
      <c r="J7" s="77"/>
    </row>
    <row r="8" ht="42" customHeight="1" spans="1:10">
      <c r="A8" s="36"/>
      <c r="B8" s="21"/>
      <c r="C8" s="21"/>
      <c r="D8" s="21"/>
      <c r="E8" s="36"/>
      <c r="F8" s="21"/>
      <c r="G8" s="36"/>
      <c r="H8" s="21"/>
      <c r="I8" s="21"/>
      <c r="J8" s="36"/>
    </row>
    <row r="9" ht="28" customHeight="1" spans="1:1">
      <c r="A9" t="s">
        <v>436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5" t="s">
        <v>437</v>
      </c>
      <c r="B2" s="46"/>
      <c r="C2" s="46"/>
      <c r="D2" s="47"/>
      <c r="E2" s="47"/>
      <c r="F2" s="47"/>
      <c r="G2" s="46"/>
      <c r="H2" s="46"/>
      <c r="I2" s="47"/>
    </row>
    <row r="3" ht="41.25" customHeight="1" spans="1:9">
      <c r="A3" s="48" t="str">
        <f>"2026"&amp;"年新增资产配置预算表"</f>
        <v>2026年新增资产配置预算表</v>
      </c>
      <c r="B3" s="49"/>
      <c r="C3" s="49"/>
      <c r="D3" s="50"/>
      <c r="E3" s="50"/>
      <c r="F3" s="50"/>
      <c r="G3" s="49"/>
      <c r="H3" s="49"/>
      <c r="I3" s="50"/>
    </row>
    <row r="4" customHeight="1" spans="1:9">
      <c r="A4" s="51" t="str">
        <f>"单位名称："&amp;"寻甸回族彝族自治县发展和改革局"</f>
        <v>单位名称：寻甸回族彝族自治县发展和改革局</v>
      </c>
      <c r="B4" s="52"/>
      <c r="C4" s="52"/>
      <c r="D4" s="53"/>
      <c r="F4" s="50"/>
      <c r="G4" s="49"/>
      <c r="H4" s="49"/>
      <c r="I4" s="71" t="s">
        <v>1</v>
      </c>
    </row>
    <row r="5" ht="28.5" customHeight="1" spans="1:9">
      <c r="A5" s="54" t="s">
        <v>201</v>
      </c>
      <c r="B5" s="55" t="s">
        <v>202</v>
      </c>
      <c r="C5" s="56" t="s">
        <v>438</v>
      </c>
      <c r="D5" s="54" t="s">
        <v>439</v>
      </c>
      <c r="E5" s="54" t="s">
        <v>440</v>
      </c>
      <c r="F5" s="54" t="s">
        <v>441</v>
      </c>
      <c r="G5" s="55" t="s">
        <v>442</v>
      </c>
      <c r="H5" s="43"/>
      <c r="I5" s="54"/>
    </row>
    <row r="6" ht="21" customHeight="1" spans="1:9">
      <c r="A6" s="56"/>
      <c r="B6" s="57"/>
      <c r="C6" s="57"/>
      <c r="D6" s="58"/>
      <c r="E6" s="57"/>
      <c r="F6" s="57"/>
      <c r="G6" s="55" t="s">
        <v>396</v>
      </c>
      <c r="H6" s="55" t="s">
        <v>443</v>
      </c>
      <c r="I6" s="55" t="s">
        <v>444</v>
      </c>
    </row>
    <row r="7" ht="17.25" customHeight="1" spans="1:9">
      <c r="A7" s="59" t="s">
        <v>81</v>
      </c>
      <c r="B7" s="60"/>
      <c r="C7" s="61" t="s">
        <v>82</v>
      </c>
      <c r="D7" s="59" t="s">
        <v>184</v>
      </c>
      <c r="E7" s="62" t="s">
        <v>185</v>
      </c>
      <c r="F7" s="59" t="s">
        <v>186</v>
      </c>
      <c r="G7" s="61" t="s">
        <v>187</v>
      </c>
      <c r="H7" s="63" t="s">
        <v>83</v>
      </c>
      <c r="I7" s="62" t="s">
        <v>84</v>
      </c>
    </row>
    <row r="8" ht="19.5" customHeight="1" spans="1:9">
      <c r="A8" s="64"/>
      <c r="B8" s="38"/>
      <c r="C8" s="38"/>
      <c r="D8" s="36"/>
      <c r="E8" s="21"/>
      <c r="F8" s="63"/>
      <c r="G8" s="65"/>
      <c r="H8" s="66"/>
      <c r="I8" s="66"/>
    </row>
    <row r="9" ht="19.5" customHeight="1" spans="1:9">
      <c r="A9" s="67" t="s">
        <v>55</v>
      </c>
      <c r="B9" s="68"/>
      <c r="C9" s="68"/>
      <c r="D9" s="69"/>
      <c r="E9" s="70"/>
      <c r="F9" s="70"/>
      <c r="G9" s="65"/>
      <c r="H9" s="66"/>
      <c r="I9" s="66"/>
    </row>
    <row r="10" customHeight="1" spans="1:1">
      <c r="A10" t="s">
        <v>445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446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"单位名称："&amp;"寻甸回族彝族自治县发展和改革局"</f>
        <v>单位名称：寻甸回族彝族自治县发展和改革局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275</v>
      </c>
      <c r="B5" s="9" t="s">
        <v>204</v>
      </c>
      <c r="C5" s="9" t="s">
        <v>276</v>
      </c>
      <c r="D5" s="10" t="s">
        <v>205</v>
      </c>
      <c r="E5" s="10" t="s">
        <v>206</v>
      </c>
      <c r="F5" s="10" t="s">
        <v>277</v>
      </c>
      <c r="G5" s="10" t="s">
        <v>278</v>
      </c>
      <c r="H5" s="34" t="s">
        <v>55</v>
      </c>
      <c r="I5" s="11" t="s">
        <v>447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5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43">
        <v>10</v>
      </c>
      <c r="K8" s="43">
        <v>11</v>
      </c>
    </row>
    <row r="9" ht="18.75" customHeight="1" spans="1:11">
      <c r="A9" s="36"/>
      <c r="B9" s="21"/>
      <c r="C9" s="36"/>
      <c r="D9" s="36"/>
      <c r="E9" s="36"/>
      <c r="F9" s="36"/>
      <c r="G9" s="36"/>
      <c r="H9" s="37"/>
      <c r="I9" s="44"/>
      <c r="J9" s="44"/>
      <c r="K9" s="37"/>
    </row>
    <row r="10" ht="18.75" customHeight="1" spans="1:11">
      <c r="A10" s="38"/>
      <c r="B10" s="21"/>
      <c r="C10" s="21"/>
      <c r="D10" s="21"/>
      <c r="E10" s="21"/>
      <c r="F10" s="21"/>
      <c r="G10" s="21"/>
      <c r="H10" s="23"/>
      <c r="I10" s="23"/>
      <c r="J10" s="23"/>
      <c r="K10" s="37"/>
    </row>
    <row r="11" ht="18.75" customHeight="1" spans="1:11">
      <c r="A11" s="39" t="s">
        <v>192</v>
      </c>
      <c r="B11" s="40"/>
      <c r="C11" s="40"/>
      <c r="D11" s="40"/>
      <c r="E11" s="40"/>
      <c r="F11" s="40"/>
      <c r="G11" s="41"/>
      <c r="H11" s="23"/>
      <c r="I11" s="23"/>
      <c r="J11" s="23"/>
      <c r="K11" s="37"/>
    </row>
    <row r="12" customHeight="1" spans="1:2">
      <c r="A12" s="42" t="s">
        <v>448</v>
      </c>
      <c r="B12" s="42"/>
    </row>
  </sheetData>
  <mergeCells count="16">
    <mergeCell ref="A3:K3"/>
    <mergeCell ref="A4:G4"/>
    <mergeCell ref="I5:K5"/>
    <mergeCell ref="A11:G11"/>
    <mergeCell ref="A12:B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449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"单位名称："&amp;"寻甸回族彝族自治县发展和改革局"</f>
        <v>单位名称：寻甸回族彝族自治县发展和改革局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276</v>
      </c>
      <c r="B5" s="9" t="s">
        <v>275</v>
      </c>
      <c r="C5" s="9" t="s">
        <v>204</v>
      </c>
      <c r="D5" s="10" t="s">
        <v>450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"2026"&amp;"年"</f>
        <v>2026年</v>
      </c>
      <c r="F6" s="10" t="str">
        <f>("2027")&amp;"年"</f>
        <v>2027年</v>
      </c>
      <c r="G6" s="10" t="str">
        <f>("2026"+2)&amp;"年"</f>
        <v>2028年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8.75" customHeight="1" spans="1:7">
      <c r="A9" s="21" t="s">
        <v>69</v>
      </c>
      <c r="B9" s="22"/>
      <c r="C9" s="22"/>
      <c r="D9" s="21"/>
      <c r="E9" s="23">
        <v>507764</v>
      </c>
      <c r="F9" s="24"/>
      <c r="G9" s="25"/>
    </row>
    <row r="10" ht="18.75" customHeight="1" spans="1:7">
      <c r="A10" s="21"/>
      <c r="B10" s="21" t="s">
        <v>451</v>
      </c>
      <c r="C10" s="21" t="s">
        <v>283</v>
      </c>
      <c r="D10" s="21" t="s">
        <v>452</v>
      </c>
      <c r="E10" s="23">
        <v>22164</v>
      </c>
      <c r="F10" s="26"/>
      <c r="G10" s="27"/>
    </row>
    <row r="11" ht="18.75" customHeight="1" spans="1:7">
      <c r="A11" s="28"/>
      <c r="B11" s="21" t="s">
        <v>453</v>
      </c>
      <c r="C11" s="21" t="s">
        <v>288</v>
      </c>
      <c r="D11" s="21" t="s">
        <v>452</v>
      </c>
      <c r="E11" s="23">
        <v>30000</v>
      </c>
      <c r="F11" s="26"/>
      <c r="G11" s="27"/>
    </row>
    <row r="12" ht="18.75" customHeight="1" spans="1:7">
      <c r="A12" s="28"/>
      <c r="B12" s="21" t="s">
        <v>453</v>
      </c>
      <c r="C12" s="21" t="s">
        <v>290</v>
      </c>
      <c r="D12" s="21" t="s">
        <v>452</v>
      </c>
      <c r="E12" s="23">
        <v>40000</v>
      </c>
      <c r="F12" s="29"/>
      <c r="G12" s="30"/>
    </row>
    <row r="13" ht="18.75" customHeight="1" spans="1:7">
      <c r="A13" s="28"/>
      <c r="B13" s="21" t="s">
        <v>453</v>
      </c>
      <c r="C13" s="21" t="s">
        <v>292</v>
      </c>
      <c r="D13" s="21" t="s">
        <v>452</v>
      </c>
      <c r="E13" s="23">
        <v>55600</v>
      </c>
      <c r="F13" s="29"/>
      <c r="G13" s="30"/>
    </row>
    <row r="14" ht="18.75" customHeight="1" spans="1:7">
      <c r="A14" s="28"/>
      <c r="B14" s="21" t="s">
        <v>453</v>
      </c>
      <c r="C14" s="21" t="s">
        <v>294</v>
      </c>
      <c r="D14" s="21" t="s">
        <v>452</v>
      </c>
      <c r="E14" s="23">
        <v>360000</v>
      </c>
      <c r="F14" s="29"/>
      <c r="G14" s="30"/>
    </row>
    <row r="15" ht="18.75" customHeight="1" spans="1:7">
      <c r="A15" s="31" t="s">
        <v>55</v>
      </c>
      <c r="B15" s="32"/>
      <c r="C15" s="32"/>
      <c r="D15" s="33"/>
      <c r="E15" s="23">
        <v>507764</v>
      </c>
      <c r="F15" s="29"/>
      <c r="G15" s="30"/>
    </row>
  </sheetData>
  <mergeCells count="11">
    <mergeCell ref="A3:G3"/>
    <mergeCell ref="A4:D4"/>
    <mergeCell ref="E5:G5"/>
    <mergeCell ref="A15:D15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71" t="s">
        <v>52</v>
      </c>
    </row>
    <row r="3" ht="41.25" customHeight="1" spans="1:1">
      <c r="A3" s="48" t="str">
        <f>"2026"&amp;"年部门收入预算表"</f>
        <v>2026年部门收入预算表</v>
      </c>
    </row>
    <row r="4" ht="17.25" customHeight="1" spans="1:19">
      <c r="A4" s="51" t="str">
        <f>"单位名称："&amp;"寻甸回族彝族自治县发展和改革局"</f>
        <v>单位名称：寻甸回族彝族自治县发展和改革局</v>
      </c>
      <c r="S4" s="53" t="s">
        <v>1</v>
      </c>
    </row>
    <row r="5" ht="21.75" customHeight="1" spans="1:19">
      <c r="A5" s="193" t="s">
        <v>53</v>
      </c>
      <c r="B5" s="194" t="s">
        <v>54</v>
      </c>
      <c r="C5" s="194" t="s">
        <v>55</v>
      </c>
      <c r="D5" s="195" t="s">
        <v>56</v>
      </c>
      <c r="E5" s="195"/>
      <c r="F5" s="195"/>
      <c r="G5" s="195"/>
      <c r="H5" s="195"/>
      <c r="I5" s="138"/>
      <c r="J5" s="195"/>
      <c r="K5" s="195"/>
      <c r="L5" s="195"/>
      <c r="M5" s="195"/>
      <c r="N5" s="202"/>
      <c r="O5" s="195" t="s">
        <v>45</v>
      </c>
      <c r="P5" s="195"/>
      <c r="Q5" s="195"/>
      <c r="R5" s="195"/>
      <c r="S5" s="202"/>
    </row>
    <row r="6" ht="27" customHeight="1" spans="1:19">
      <c r="A6" s="196"/>
      <c r="B6" s="197"/>
      <c r="C6" s="197"/>
      <c r="D6" s="197" t="s">
        <v>57</v>
      </c>
      <c r="E6" s="197" t="s">
        <v>58</v>
      </c>
      <c r="F6" s="197" t="s">
        <v>59</v>
      </c>
      <c r="G6" s="197" t="s">
        <v>60</v>
      </c>
      <c r="H6" s="197" t="s">
        <v>61</v>
      </c>
      <c r="I6" s="203" t="s">
        <v>62</v>
      </c>
      <c r="J6" s="204"/>
      <c r="K6" s="204"/>
      <c r="L6" s="204"/>
      <c r="M6" s="204"/>
      <c r="N6" s="205"/>
      <c r="O6" s="197" t="s">
        <v>57</v>
      </c>
      <c r="P6" s="197" t="s">
        <v>58</v>
      </c>
      <c r="Q6" s="197" t="s">
        <v>59</v>
      </c>
      <c r="R6" s="197" t="s">
        <v>60</v>
      </c>
      <c r="S6" s="197" t="s">
        <v>63</v>
      </c>
    </row>
    <row r="7" ht="30" customHeight="1" spans="1:19">
      <c r="A7" s="198"/>
      <c r="B7" s="113"/>
      <c r="C7" s="122"/>
      <c r="D7" s="122"/>
      <c r="E7" s="122"/>
      <c r="F7" s="122"/>
      <c r="G7" s="122"/>
      <c r="H7" s="122"/>
      <c r="I7" s="78" t="s">
        <v>57</v>
      </c>
      <c r="J7" s="205" t="s">
        <v>64</v>
      </c>
      <c r="K7" s="205" t="s">
        <v>65</v>
      </c>
      <c r="L7" s="205" t="s">
        <v>66</v>
      </c>
      <c r="M7" s="205" t="s">
        <v>67</v>
      </c>
      <c r="N7" s="205" t="s">
        <v>68</v>
      </c>
      <c r="O7" s="206"/>
      <c r="P7" s="206"/>
      <c r="Q7" s="206"/>
      <c r="R7" s="206"/>
      <c r="S7" s="122"/>
    </row>
    <row r="8" ht="15" customHeight="1" spans="1:19">
      <c r="A8" s="199">
        <v>1</v>
      </c>
      <c r="B8" s="199">
        <v>2</v>
      </c>
      <c r="C8" s="199">
        <v>3</v>
      </c>
      <c r="D8" s="199">
        <v>4</v>
      </c>
      <c r="E8" s="199">
        <v>5</v>
      </c>
      <c r="F8" s="199">
        <v>6</v>
      </c>
      <c r="G8" s="199">
        <v>7</v>
      </c>
      <c r="H8" s="199">
        <v>8</v>
      </c>
      <c r="I8" s="78">
        <v>9</v>
      </c>
      <c r="J8" s="199">
        <v>10</v>
      </c>
      <c r="K8" s="199">
        <v>11</v>
      </c>
      <c r="L8" s="199">
        <v>12</v>
      </c>
      <c r="M8" s="199">
        <v>13</v>
      </c>
      <c r="N8" s="199">
        <v>14</v>
      </c>
      <c r="O8" s="199">
        <v>15</v>
      </c>
      <c r="P8" s="199">
        <v>16</v>
      </c>
      <c r="Q8" s="199">
        <v>17</v>
      </c>
      <c r="R8" s="199">
        <v>18</v>
      </c>
      <c r="S8" s="199">
        <v>19</v>
      </c>
    </row>
    <row r="9" ht="18" customHeight="1" spans="1:19">
      <c r="A9" s="21">
        <v>102001</v>
      </c>
      <c r="B9" s="21" t="s">
        <v>69</v>
      </c>
      <c r="C9" s="87">
        <v>8428412</v>
      </c>
      <c r="D9" s="87">
        <v>8428412</v>
      </c>
      <c r="E9" s="87">
        <v>8428412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ht="18" customHeight="1" spans="1:19">
      <c r="A10" s="200"/>
      <c r="B10" s="200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</row>
    <row r="11" ht="18" customHeight="1" spans="1:19">
      <c r="A11" s="200"/>
      <c r="B11" s="200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</row>
    <row r="12" ht="18" customHeight="1" spans="1:19">
      <c r="A12" s="200"/>
      <c r="B12" s="200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</row>
    <row r="13" ht="18" customHeight="1" spans="1:19">
      <c r="A13" s="56" t="s">
        <v>55</v>
      </c>
      <c r="B13" s="201"/>
      <c r="C13" s="87">
        <v>8428412</v>
      </c>
      <c r="D13" s="87">
        <v>8428412</v>
      </c>
      <c r="E13" s="87">
        <v>8428412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7"/>
  <sheetViews>
    <sheetView showGridLines="0" showZeros="0" workbookViewId="0">
      <pane ySplit="1" topLeftCell="A2" activePane="bottomLeft" state="frozen"/>
      <selection/>
      <selection pane="bottomLeft" activeCell="B13" sqref="B1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53" t="s">
        <v>70</v>
      </c>
    </row>
    <row r="3" ht="41.25" customHeight="1" spans="1:1">
      <c r="A3" s="48" t="str">
        <f>"2026"&amp;"年部门支出预算表"</f>
        <v>2026年部门支出预算表</v>
      </c>
    </row>
    <row r="4" ht="17.25" customHeight="1" spans="1:15">
      <c r="A4" s="51" t="str">
        <f>"单位名称："&amp;"寻甸回族彝族自治县发展和改革局"</f>
        <v>单位名称：寻甸回族彝族自治县发展和改革局</v>
      </c>
      <c r="O4" s="53" t="s">
        <v>1</v>
      </c>
    </row>
    <row r="5" ht="27" customHeight="1" spans="1:15">
      <c r="A5" s="179" t="s">
        <v>71</v>
      </c>
      <c r="B5" s="179" t="s">
        <v>72</v>
      </c>
      <c r="C5" s="179" t="s">
        <v>55</v>
      </c>
      <c r="D5" s="180" t="s">
        <v>58</v>
      </c>
      <c r="E5" s="181"/>
      <c r="F5" s="182"/>
      <c r="G5" s="183" t="s">
        <v>59</v>
      </c>
      <c r="H5" s="183" t="s">
        <v>60</v>
      </c>
      <c r="I5" s="183" t="s">
        <v>73</v>
      </c>
      <c r="J5" s="180" t="s">
        <v>62</v>
      </c>
      <c r="K5" s="181"/>
      <c r="L5" s="181"/>
      <c r="M5" s="181"/>
      <c r="N5" s="190"/>
      <c r="O5" s="191"/>
    </row>
    <row r="6" ht="42" customHeight="1" spans="1:15">
      <c r="A6" s="184"/>
      <c r="B6" s="184"/>
      <c r="C6" s="185"/>
      <c r="D6" s="186" t="s">
        <v>57</v>
      </c>
      <c r="E6" s="186" t="s">
        <v>74</v>
      </c>
      <c r="F6" s="186" t="s">
        <v>75</v>
      </c>
      <c r="G6" s="185"/>
      <c r="H6" s="185"/>
      <c r="I6" s="192"/>
      <c r="J6" s="186" t="s">
        <v>57</v>
      </c>
      <c r="K6" s="173" t="s">
        <v>76</v>
      </c>
      <c r="L6" s="173" t="s">
        <v>77</v>
      </c>
      <c r="M6" s="173" t="s">
        <v>78</v>
      </c>
      <c r="N6" s="173" t="s">
        <v>79</v>
      </c>
      <c r="O6" s="173" t="s">
        <v>80</v>
      </c>
    </row>
    <row r="7" ht="18" customHeight="1" spans="1:15">
      <c r="A7" s="59" t="s">
        <v>81</v>
      </c>
      <c r="B7" s="59" t="s">
        <v>82</v>
      </c>
      <c r="C7" s="59">
        <v>3</v>
      </c>
      <c r="D7" s="63">
        <v>4</v>
      </c>
      <c r="E7" s="63">
        <v>5</v>
      </c>
      <c r="F7" s="63">
        <v>6</v>
      </c>
      <c r="G7" s="63" t="s">
        <v>83</v>
      </c>
      <c r="H7" s="63" t="s">
        <v>84</v>
      </c>
      <c r="I7" s="63" t="s">
        <v>85</v>
      </c>
      <c r="J7" s="63" t="s">
        <v>86</v>
      </c>
      <c r="K7" s="63" t="s">
        <v>87</v>
      </c>
      <c r="L7" s="63" t="s">
        <v>88</v>
      </c>
      <c r="M7" s="63" t="s">
        <v>89</v>
      </c>
      <c r="N7" s="59" t="s">
        <v>90</v>
      </c>
      <c r="O7" s="63" t="s">
        <v>91</v>
      </c>
    </row>
    <row r="8" ht="18" customHeight="1" spans="1:15">
      <c r="A8" s="64" t="s">
        <v>92</v>
      </c>
      <c r="B8" s="64" t="s">
        <v>93</v>
      </c>
      <c r="C8" s="150">
        <v>6023083</v>
      </c>
      <c r="D8" s="150">
        <v>6023083</v>
      </c>
      <c r="E8" s="150">
        <v>5607483</v>
      </c>
      <c r="F8" s="150">
        <v>415600</v>
      </c>
      <c r="G8" s="63"/>
      <c r="H8" s="63"/>
      <c r="I8" s="63"/>
      <c r="J8" s="63"/>
      <c r="K8" s="63"/>
      <c r="L8" s="63"/>
      <c r="M8" s="63"/>
      <c r="N8" s="59"/>
      <c r="O8" s="63"/>
    </row>
    <row r="9" ht="18" customHeight="1" spans="1:15">
      <c r="A9" s="187">
        <v>20104</v>
      </c>
      <c r="B9" s="187" t="s">
        <v>94</v>
      </c>
      <c r="C9" s="150">
        <v>6018383</v>
      </c>
      <c r="D9" s="150">
        <v>6023083</v>
      </c>
      <c r="E9" s="150">
        <v>5602783</v>
      </c>
      <c r="F9" s="150">
        <v>415600</v>
      </c>
      <c r="G9" s="63"/>
      <c r="H9" s="63"/>
      <c r="I9" s="63"/>
      <c r="J9" s="63"/>
      <c r="K9" s="63"/>
      <c r="L9" s="63"/>
      <c r="M9" s="63"/>
      <c r="N9" s="59"/>
      <c r="O9" s="63"/>
    </row>
    <row r="10" ht="18" customHeight="1" spans="1:15">
      <c r="A10" s="188" t="s">
        <v>95</v>
      </c>
      <c r="B10" s="188" t="s">
        <v>96</v>
      </c>
      <c r="C10" s="150">
        <v>5658383</v>
      </c>
      <c r="D10" s="150">
        <v>5658383</v>
      </c>
      <c r="E10" s="150">
        <v>5602783</v>
      </c>
      <c r="F10" s="150">
        <v>55600</v>
      </c>
      <c r="G10" s="63"/>
      <c r="H10" s="63"/>
      <c r="I10" s="63"/>
      <c r="J10" s="63"/>
      <c r="K10" s="63"/>
      <c r="L10" s="63"/>
      <c r="M10" s="63"/>
      <c r="N10" s="59"/>
      <c r="O10" s="63"/>
    </row>
    <row r="11" ht="18" customHeight="1" spans="1:15">
      <c r="A11" s="188" t="s">
        <v>97</v>
      </c>
      <c r="B11" s="188" t="s">
        <v>98</v>
      </c>
      <c r="C11" s="150">
        <v>360000</v>
      </c>
      <c r="D11" s="150">
        <v>360000</v>
      </c>
      <c r="E11" s="150"/>
      <c r="F11" s="150">
        <v>360000</v>
      </c>
      <c r="G11" s="63"/>
      <c r="H11" s="63"/>
      <c r="I11" s="63"/>
      <c r="J11" s="63"/>
      <c r="K11" s="63"/>
      <c r="L11" s="63"/>
      <c r="M11" s="63"/>
      <c r="N11" s="59"/>
      <c r="O11" s="63"/>
    </row>
    <row r="12" ht="18" customHeight="1" spans="1:15">
      <c r="A12" s="187" t="s">
        <v>99</v>
      </c>
      <c r="B12" s="187" t="s">
        <v>100</v>
      </c>
      <c r="C12" s="150">
        <v>4700</v>
      </c>
      <c r="D12" s="150">
        <v>4700</v>
      </c>
      <c r="E12" s="150">
        <v>4700</v>
      </c>
      <c r="F12" s="150"/>
      <c r="G12" s="63"/>
      <c r="H12" s="63"/>
      <c r="I12" s="63"/>
      <c r="J12" s="63"/>
      <c r="K12" s="63"/>
      <c r="L12" s="63"/>
      <c r="M12" s="63"/>
      <c r="N12" s="59"/>
      <c r="O12" s="63"/>
    </row>
    <row r="13" ht="18" customHeight="1" spans="1:15">
      <c r="A13" s="188">
        <v>2013201</v>
      </c>
      <c r="B13" s="188" t="s">
        <v>96</v>
      </c>
      <c r="C13" s="150">
        <v>4700</v>
      </c>
      <c r="D13" s="150">
        <v>4700</v>
      </c>
      <c r="E13" s="150">
        <v>4700</v>
      </c>
      <c r="F13" s="150"/>
      <c r="G13" s="63"/>
      <c r="H13" s="63"/>
      <c r="I13" s="63"/>
      <c r="J13" s="63"/>
      <c r="K13" s="63"/>
      <c r="L13" s="63"/>
      <c r="M13" s="63"/>
      <c r="N13" s="59"/>
      <c r="O13" s="63"/>
    </row>
    <row r="14" ht="18" customHeight="1" spans="1:15">
      <c r="A14" s="64" t="s">
        <v>101</v>
      </c>
      <c r="B14" s="64" t="s">
        <v>102</v>
      </c>
      <c r="C14" s="150">
        <v>30000</v>
      </c>
      <c r="D14" s="150">
        <v>30000</v>
      </c>
      <c r="E14" s="150"/>
      <c r="F14" s="150">
        <v>30000</v>
      </c>
      <c r="G14" s="63"/>
      <c r="H14" s="63"/>
      <c r="I14" s="63"/>
      <c r="J14" s="63"/>
      <c r="K14" s="63"/>
      <c r="L14" s="63"/>
      <c r="M14" s="63"/>
      <c r="N14" s="59"/>
      <c r="O14" s="63"/>
    </row>
    <row r="15" ht="18" customHeight="1" spans="1:15">
      <c r="A15" s="187" t="s">
        <v>103</v>
      </c>
      <c r="B15" s="187" t="s">
        <v>104</v>
      </c>
      <c r="C15" s="150">
        <v>30000</v>
      </c>
      <c r="D15" s="150">
        <v>30000</v>
      </c>
      <c r="E15" s="150"/>
      <c r="F15" s="150">
        <v>30000</v>
      </c>
      <c r="G15" s="63"/>
      <c r="H15" s="63"/>
      <c r="I15" s="63"/>
      <c r="J15" s="63"/>
      <c r="K15" s="63"/>
      <c r="L15" s="63"/>
      <c r="M15" s="63"/>
      <c r="N15" s="59"/>
      <c r="O15" s="63"/>
    </row>
    <row r="16" ht="18" customHeight="1" spans="1:15">
      <c r="A16" s="188" t="s">
        <v>105</v>
      </c>
      <c r="B16" s="188" t="s">
        <v>106</v>
      </c>
      <c r="C16" s="150">
        <v>30000</v>
      </c>
      <c r="D16" s="150">
        <v>30000</v>
      </c>
      <c r="E16" s="150"/>
      <c r="F16" s="150">
        <v>30000</v>
      </c>
      <c r="G16" s="63"/>
      <c r="H16" s="63"/>
      <c r="I16" s="63"/>
      <c r="J16" s="63"/>
      <c r="K16" s="63"/>
      <c r="L16" s="63"/>
      <c r="M16" s="63"/>
      <c r="N16" s="59"/>
      <c r="O16" s="63"/>
    </row>
    <row r="17" ht="18" customHeight="1" spans="1:15">
      <c r="A17" s="64" t="s">
        <v>107</v>
      </c>
      <c r="B17" s="64" t="s">
        <v>108</v>
      </c>
      <c r="C17" s="150">
        <v>1086028.8</v>
      </c>
      <c r="D17" s="150">
        <v>1086028.8</v>
      </c>
      <c r="E17" s="150">
        <v>1063864.8</v>
      </c>
      <c r="F17" s="150">
        <v>22164</v>
      </c>
      <c r="G17" s="63"/>
      <c r="H17" s="63"/>
      <c r="I17" s="63"/>
      <c r="J17" s="63"/>
      <c r="K17" s="63"/>
      <c r="L17" s="63"/>
      <c r="M17" s="63"/>
      <c r="N17" s="59"/>
      <c r="O17" s="63"/>
    </row>
    <row r="18" ht="18" customHeight="1" spans="1:15">
      <c r="A18" s="187" t="s">
        <v>109</v>
      </c>
      <c r="B18" s="187" t="s">
        <v>110</v>
      </c>
      <c r="C18" s="150">
        <v>1063864.8</v>
      </c>
      <c r="D18" s="150">
        <v>1063864.8</v>
      </c>
      <c r="E18" s="150">
        <v>1063864.8</v>
      </c>
      <c r="F18" s="150"/>
      <c r="G18" s="63"/>
      <c r="H18" s="63"/>
      <c r="I18" s="63"/>
      <c r="J18" s="63"/>
      <c r="K18" s="63"/>
      <c r="L18" s="63"/>
      <c r="M18" s="63"/>
      <c r="N18" s="59"/>
      <c r="O18" s="63"/>
    </row>
    <row r="19" ht="18" customHeight="1" spans="1:15">
      <c r="A19" s="188" t="s">
        <v>111</v>
      </c>
      <c r="B19" s="188" t="s">
        <v>112</v>
      </c>
      <c r="C19" s="150">
        <v>900</v>
      </c>
      <c r="D19" s="150">
        <v>900</v>
      </c>
      <c r="E19" s="150">
        <v>900</v>
      </c>
      <c r="F19" s="150"/>
      <c r="G19" s="63"/>
      <c r="H19" s="63"/>
      <c r="I19" s="63"/>
      <c r="J19" s="63"/>
      <c r="K19" s="63"/>
      <c r="L19" s="63"/>
      <c r="M19" s="63"/>
      <c r="N19" s="59"/>
      <c r="O19" s="63"/>
    </row>
    <row r="20" ht="18" customHeight="1" spans="1:15">
      <c r="A20" s="188" t="s">
        <v>113</v>
      </c>
      <c r="B20" s="188" t="s">
        <v>114</v>
      </c>
      <c r="C20" s="150">
        <v>773164.8</v>
      </c>
      <c r="D20" s="150">
        <v>773164.8</v>
      </c>
      <c r="E20" s="150">
        <v>773164.8</v>
      </c>
      <c r="F20" s="150"/>
      <c r="G20" s="63"/>
      <c r="H20" s="63"/>
      <c r="I20" s="63"/>
      <c r="J20" s="63"/>
      <c r="K20" s="63"/>
      <c r="L20" s="63"/>
      <c r="M20" s="63"/>
      <c r="N20" s="59"/>
      <c r="O20" s="63"/>
    </row>
    <row r="21" ht="18" customHeight="1" spans="1:15">
      <c r="A21" s="188" t="s">
        <v>115</v>
      </c>
      <c r="B21" s="188" t="s">
        <v>116</v>
      </c>
      <c r="C21" s="150">
        <v>270000</v>
      </c>
      <c r="D21" s="150">
        <v>270000</v>
      </c>
      <c r="E21" s="150">
        <v>270000</v>
      </c>
      <c r="F21" s="150"/>
      <c r="G21" s="63"/>
      <c r="H21" s="63"/>
      <c r="I21" s="63"/>
      <c r="J21" s="63"/>
      <c r="K21" s="63"/>
      <c r="L21" s="63"/>
      <c r="M21" s="63"/>
      <c r="N21" s="59"/>
      <c r="O21" s="63"/>
    </row>
    <row r="22" ht="18" customHeight="1" spans="1:15">
      <c r="A22" s="188" t="s">
        <v>117</v>
      </c>
      <c r="B22" s="188" t="s">
        <v>118</v>
      </c>
      <c r="C22" s="150">
        <v>19800</v>
      </c>
      <c r="D22" s="150">
        <v>19800</v>
      </c>
      <c r="E22" s="150">
        <v>19800</v>
      </c>
      <c r="F22" s="150"/>
      <c r="G22" s="63"/>
      <c r="H22" s="63"/>
      <c r="I22" s="63"/>
      <c r="J22" s="63"/>
      <c r="K22" s="63"/>
      <c r="L22" s="63"/>
      <c r="M22" s="63"/>
      <c r="N22" s="59"/>
      <c r="O22" s="63"/>
    </row>
    <row r="23" ht="18" customHeight="1" spans="1:15">
      <c r="A23" s="187" t="s">
        <v>119</v>
      </c>
      <c r="B23" s="187" t="s">
        <v>120</v>
      </c>
      <c r="C23" s="150">
        <v>22164</v>
      </c>
      <c r="D23" s="150">
        <v>22164</v>
      </c>
      <c r="E23" s="150"/>
      <c r="F23" s="150">
        <v>22164</v>
      </c>
      <c r="G23" s="63"/>
      <c r="H23" s="63"/>
      <c r="I23" s="63"/>
      <c r="J23" s="63"/>
      <c r="K23" s="63"/>
      <c r="L23" s="63"/>
      <c r="M23" s="63"/>
      <c r="N23" s="59"/>
      <c r="O23" s="63"/>
    </row>
    <row r="24" ht="18" customHeight="1" spans="1:15">
      <c r="A24" s="188" t="s">
        <v>121</v>
      </c>
      <c r="B24" s="188" t="s">
        <v>122</v>
      </c>
      <c r="C24" s="150">
        <v>22164</v>
      </c>
      <c r="D24" s="150">
        <v>22164</v>
      </c>
      <c r="E24" s="150"/>
      <c r="F24" s="150">
        <v>22164</v>
      </c>
      <c r="G24" s="63"/>
      <c r="H24" s="63"/>
      <c r="I24" s="63"/>
      <c r="J24" s="63"/>
      <c r="K24" s="63"/>
      <c r="L24" s="63"/>
      <c r="M24" s="63"/>
      <c r="N24" s="59"/>
      <c r="O24" s="63"/>
    </row>
    <row r="25" ht="18" customHeight="1" spans="1:15">
      <c r="A25" s="64" t="s">
        <v>123</v>
      </c>
      <c r="B25" s="64" t="s">
        <v>124</v>
      </c>
      <c r="C25" s="150">
        <v>669426.6</v>
      </c>
      <c r="D25" s="150">
        <v>669426.6</v>
      </c>
      <c r="E25" s="150">
        <v>669426.6</v>
      </c>
      <c r="F25" s="150"/>
      <c r="G25" s="63"/>
      <c r="H25" s="63"/>
      <c r="I25" s="63"/>
      <c r="J25" s="63"/>
      <c r="K25" s="63"/>
      <c r="L25" s="63"/>
      <c r="M25" s="63"/>
      <c r="N25" s="59"/>
      <c r="O25" s="63"/>
    </row>
    <row r="26" ht="18" customHeight="1" spans="1:15">
      <c r="A26" s="187" t="s">
        <v>125</v>
      </c>
      <c r="B26" s="187" t="s">
        <v>126</v>
      </c>
      <c r="C26" s="150">
        <v>669426.6</v>
      </c>
      <c r="D26" s="150">
        <v>669426.6</v>
      </c>
      <c r="E26" s="150">
        <v>669426.6</v>
      </c>
      <c r="F26" s="150"/>
      <c r="G26" s="63"/>
      <c r="H26" s="63"/>
      <c r="I26" s="63"/>
      <c r="J26" s="63"/>
      <c r="K26" s="63"/>
      <c r="L26" s="63"/>
      <c r="M26" s="63"/>
      <c r="N26" s="59"/>
      <c r="O26" s="63"/>
    </row>
    <row r="27" ht="18" customHeight="1" spans="1:15">
      <c r="A27" s="188" t="s">
        <v>127</v>
      </c>
      <c r="B27" s="188" t="s">
        <v>128</v>
      </c>
      <c r="C27" s="150">
        <v>271289.51</v>
      </c>
      <c r="D27" s="150">
        <v>271289.51</v>
      </c>
      <c r="E27" s="150">
        <v>271289.51</v>
      </c>
      <c r="F27" s="150"/>
      <c r="G27" s="63"/>
      <c r="H27" s="63"/>
      <c r="I27" s="63"/>
      <c r="J27" s="63"/>
      <c r="K27" s="63"/>
      <c r="L27" s="63"/>
      <c r="M27" s="63"/>
      <c r="N27" s="59"/>
      <c r="O27" s="63"/>
    </row>
    <row r="28" ht="18" customHeight="1" spans="1:15">
      <c r="A28" s="188" t="s">
        <v>129</v>
      </c>
      <c r="B28" s="188" t="s">
        <v>130</v>
      </c>
      <c r="C28" s="150">
        <v>155309.41</v>
      </c>
      <c r="D28" s="150">
        <v>155309.41</v>
      </c>
      <c r="E28" s="150">
        <v>155309.41</v>
      </c>
      <c r="F28" s="150"/>
      <c r="G28" s="63"/>
      <c r="H28" s="63"/>
      <c r="I28" s="63"/>
      <c r="J28" s="63"/>
      <c r="K28" s="63"/>
      <c r="L28" s="63"/>
      <c r="M28" s="63"/>
      <c r="N28" s="59"/>
      <c r="O28" s="63"/>
    </row>
    <row r="29" ht="18" customHeight="1" spans="1:15">
      <c r="A29" s="188" t="s">
        <v>131</v>
      </c>
      <c r="B29" s="188" t="s">
        <v>132</v>
      </c>
      <c r="C29" s="150">
        <v>215454</v>
      </c>
      <c r="D29" s="150">
        <v>215454</v>
      </c>
      <c r="E29" s="150">
        <v>215454</v>
      </c>
      <c r="F29" s="150"/>
      <c r="G29" s="63"/>
      <c r="H29" s="63"/>
      <c r="I29" s="63"/>
      <c r="J29" s="63"/>
      <c r="K29" s="63"/>
      <c r="L29" s="63"/>
      <c r="M29" s="63"/>
      <c r="N29" s="59"/>
      <c r="O29" s="63"/>
    </row>
    <row r="30" ht="18" customHeight="1" spans="1:15">
      <c r="A30" s="188" t="s">
        <v>133</v>
      </c>
      <c r="B30" s="188" t="s">
        <v>134</v>
      </c>
      <c r="C30" s="150">
        <v>27373.68</v>
      </c>
      <c r="D30" s="150">
        <v>27373.68</v>
      </c>
      <c r="E30" s="150">
        <v>27373.68</v>
      </c>
      <c r="F30" s="150"/>
      <c r="G30" s="63"/>
      <c r="H30" s="63"/>
      <c r="I30" s="63"/>
      <c r="J30" s="63"/>
      <c r="K30" s="63"/>
      <c r="L30" s="63"/>
      <c r="M30" s="63"/>
      <c r="N30" s="59"/>
      <c r="O30" s="63"/>
    </row>
    <row r="31" ht="18" customHeight="1" spans="1:15">
      <c r="A31" s="64" t="s">
        <v>135</v>
      </c>
      <c r="B31" s="64" t="s">
        <v>136</v>
      </c>
      <c r="C31" s="150">
        <v>579873.6</v>
      </c>
      <c r="D31" s="150">
        <v>579873.6</v>
      </c>
      <c r="E31" s="150">
        <v>579873.6</v>
      </c>
      <c r="F31" s="150"/>
      <c r="G31" s="63"/>
      <c r="H31" s="63"/>
      <c r="I31" s="63"/>
      <c r="J31" s="63"/>
      <c r="K31" s="63"/>
      <c r="L31" s="63"/>
      <c r="M31" s="63"/>
      <c r="N31" s="59"/>
      <c r="O31" s="63"/>
    </row>
    <row r="32" ht="18" customHeight="1" spans="1:15">
      <c r="A32" s="187" t="s">
        <v>137</v>
      </c>
      <c r="B32" s="187" t="s">
        <v>138</v>
      </c>
      <c r="C32" s="150">
        <v>579873.6</v>
      </c>
      <c r="D32" s="150">
        <v>579873.6</v>
      </c>
      <c r="E32" s="150">
        <v>579873.6</v>
      </c>
      <c r="F32" s="150"/>
      <c r="G32" s="63"/>
      <c r="H32" s="63"/>
      <c r="I32" s="63"/>
      <c r="J32" s="63"/>
      <c r="K32" s="63"/>
      <c r="L32" s="63"/>
      <c r="M32" s="63"/>
      <c r="N32" s="59"/>
      <c r="O32" s="63"/>
    </row>
    <row r="33" ht="18" customHeight="1" spans="1:15">
      <c r="A33" s="188" t="s">
        <v>139</v>
      </c>
      <c r="B33" s="188" t="s">
        <v>140</v>
      </c>
      <c r="C33" s="150">
        <v>579873.6</v>
      </c>
      <c r="D33" s="150">
        <v>579873.6</v>
      </c>
      <c r="E33" s="150">
        <v>579873.6</v>
      </c>
      <c r="F33" s="150"/>
      <c r="G33" s="63"/>
      <c r="H33" s="63"/>
      <c r="I33" s="63"/>
      <c r="J33" s="63"/>
      <c r="K33" s="63"/>
      <c r="L33" s="63"/>
      <c r="M33" s="63"/>
      <c r="N33" s="59"/>
      <c r="O33" s="63"/>
    </row>
    <row r="34" ht="18" customHeight="1" spans="1:15">
      <c r="A34" s="64" t="s">
        <v>141</v>
      </c>
      <c r="B34" s="64" t="s">
        <v>142</v>
      </c>
      <c r="C34" s="150">
        <v>40000</v>
      </c>
      <c r="D34" s="150">
        <v>40000</v>
      </c>
      <c r="E34" s="150"/>
      <c r="F34" s="150">
        <v>40000</v>
      </c>
      <c r="G34" s="63"/>
      <c r="H34" s="63"/>
      <c r="I34" s="63"/>
      <c r="J34" s="63"/>
      <c r="K34" s="63"/>
      <c r="L34" s="63"/>
      <c r="M34" s="63"/>
      <c r="N34" s="59"/>
      <c r="O34" s="63"/>
    </row>
    <row r="35" ht="18" customHeight="1" spans="1:15">
      <c r="A35" s="187" t="s">
        <v>143</v>
      </c>
      <c r="B35" s="187" t="s">
        <v>144</v>
      </c>
      <c r="C35" s="150">
        <v>40000</v>
      </c>
      <c r="D35" s="150">
        <v>40000</v>
      </c>
      <c r="E35" s="150"/>
      <c r="F35" s="150">
        <v>40000</v>
      </c>
      <c r="G35" s="63"/>
      <c r="H35" s="63"/>
      <c r="I35" s="63"/>
      <c r="J35" s="63"/>
      <c r="K35" s="63"/>
      <c r="L35" s="63"/>
      <c r="M35" s="63"/>
      <c r="N35" s="59"/>
      <c r="O35" s="63"/>
    </row>
    <row r="36" ht="18" customHeight="1" spans="1:15">
      <c r="A36" s="188" t="s">
        <v>145</v>
      </c>
      <c r="B36" s="188" t="s">
        <v>96</v>
      </c>
      <c r="C36" s="150">
        <v>40000</v>
      </c>
      <c r="D36" s="150">
        <v>40000</v>
      </c>
      <c r="E36" s="150"/>
      <c r="F36" s="150">
        <v>40000</v>
      </c>
      <c r="G36" s="63"/>
      <c r="H36" s="63"/>
      <c r="I36" s="63"/>
      <c r="J36" s="63"/>
      <c r="K36" s="63"/>
      <c r="L36" s="63"/>
      <c r="M36" s="63"/>
      <c r="N36" s="59"/>
      <c r="O36" s="63"/>
    </row>
    <row r="37" ht="21" customHeight="1" spans="1:15">
      <c r="A37" s="189" t="s">
        <v>55</v>
      </c>
      <c r="B37" s="145"/>
      <c r="C37" s="150">
        <v>8428412</v>
      </c>
      <c r="D37" s="150">
        <v>8428412</v>
      </c>
      <c r="E37" s="150">
        <v>7920648</v>
      </c>
      <c r="F37" s="150">
        <v>507764</v>
      </c>
      <c r="G37" s="87"/>
      <c r="H37" s="87"/>
      <c r="I37" s="87"/>
      <c r="J37" s="87"/>
      <c r="K37" s="87"/>
      <c r="L37" s="87"/>
      <c r="M37" s="87"/>
      <c r="N37" s="87"/>
      <c r="O37" s="87"/>
    </row>
  </sheetData>
  <mergeCells count="12">
    <mergeCell ref="A2:O2"/>
    <mergeCell ref="A3:O3"/>
    <mergeCell ref="A4:B4"/>
    <mergeCell ref="D5:F5"/>
    <mergeCell ref="J5:O5"/>
    <mergeCell ref="A37:B3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9"/>
      <c r="B2" s="53"/>
      <c r="C2" s="53"/>
      <c r="D2" s="53" t="s">
        <v>146</v>
      </c>
    </row>
    <row r="3" ht="41.25" customHeight="1" spans="1:1">
      <c r="A3" s="48" t="str">
        <f>"2026"&amp;"年部门财政拨款收支预算总表"</f>
        <v>2026年部门财政拨款收支预算总表</v>
      </c>
    </row>
    <row r="4" ht="17.25" customHeight="1" spans="1:4">
      <c r="A4" s="51" t="str">
        <f>"单位名称："&amp;"寻甸回族彝族自治县发展和改革局"</f>
        <v>单位名称：寻甸回族彝族自治县发展和改革局</v>
      </c>
      <c r="B4" s="172"/>
      <c r="D4" s="53" t="s">
        <v>1</v>
      </c>
    </row>
    <row r="5" ht="17.25" customHeight="1" spans="1:4">
      <c r="A5" s="173" t="s">
        <v>2</v>
      </c>
      <c r="B5" s="174"/>
      <c r="C5" s="173" t="s">
        <v>3</v>
      </c>
      <c r="D5" s="174"/>
    </row>
    <row r="6" ht="18.75" customHeight="1" spans="1:4">
      <c r="A6" s="173" t="s">
        <v>4</v>
      </c>
      <c r="B6" s="173" t="s">
        <v>5</v>
      </c>
      <c r="C6" s="173" t="s">
        <v>6</v>
      </c>
      <c r="D6" s="173" t="s">
        <v>5</v>
      </c>
    </row>
    <row r="7" ht="16.5" customHeight="1" spans="1:4">
      <c r="A7" s="175" t="s">
        <v>147</v>
      </c>
      <c r="B7" s="87">
        <v>8428412</v>
      </c>
      <c r="C7" s="175" t="s">
        <v>148</v>
      </c>
      <c r="D7" s="87">
        <v>8428412</v>
      </c>
    </row>
    <row r="8" ht="16.5" customHeight="1" spans="1:4">
      <c r="A8" s="175" t="s">
        <v>149</v>
      </c>
      <c r="B8" s="87">
        <v>8428412</v>
      </c>
      <c r="C8" s="175" t="s">
        <v>150</v>
      </c>
      <c r="D8" s="87">
        <v>6023083</v>
      </c>
    </row>
    <row r="9" ht="16.5" customHeight="1" spans="1:4">
      <c r="A9" s="175" t="s">
        <v>151</v>
      </c>
      <c r="B9" s="87"/>
      <c r="C9" s="175" t="s">
        <v>152</v>
      </c>
      <c r="D9" s="87"/>
    </row>
    <row r="10" ht="16.5" customHeight="1" spans="1:4">
      <c r="A10" s="175" t="s">
        <v>153</v>
      </c>
      <c r="B10" s="87"/>
      <c r="C10" s="175" t="s">
        <v>154</v>
      </c>
      <c r="D10" s="87">
        <v>30000</v>
      </c>
    </row>
    <row r="11" ht="16.5" customHeight="1" spans="1:4">
      <c r="A11" s="175" t="s">
        <v>155</v>
      </c>
      <c r="B11" s="87"/>
      <c r="C11" s="175" t="s">
        <v>156</v>
      </c>
      <c r="D11" s="87"/>
    </row>
    <row r="12" ht="16.5" customHeight="1" spans="1:4">
      <c r="A12" s="175" t="s">
        <v>149</v>
      </c>
      <c r="B12" s="87"/>
      <c r="C12" s="175" t="s">
        <v>157</v>
      </c>
      <c r="D12" s="87"/>
    </row>
    <row r="13" ht="16.5" customHeight="1" spans="1:4">
      <c r="A13" s="156" t="s">
        <v>151</v>
      </c>
      <c r="B13" s="87"/>
      <c r="C13" s="76" t="s">
        <v>158</v>
      </c>
      <c r="D13" s="87"/>
    </row>
    <row r="14" ht="16.5" customHeight="1" spans="1:4">
      <c r="A14" s="156" t="s">
        <v>153</v>
      </c>
      <c r="B14" s="87"/>
      <c r="C14" s="76" t="s">
        <v>159</v>
      </c>
      <c r="D14" s="87"/>
    </row>
    <row r="15" ht="16.5" customHeight="1" spans="1:4">
      <c r="A15" s="176"/>
      <c r="B15" s="87"/>
      <c r="C15" s="76" t="s">
        <v>160</v>
      </c>
      <c r="D15" s="87">
        <v>1086028.8</v>
      </c>
    </row>
    <row r="16" ht="16.5" customHeight="1" spans="1:4">
      <c r="A16" s="176"/>
      <c r="B16" s="87"/>
      <c r="C16" s="76" t="s">
        <v>161</v>
      </c>
      <c r="D16" s="87">
        <v>669426.6</v>
      </c>
    </row>
    <row r="17" ht="16.5" customHeight="1" spans="1:4">
      <c r="A17" s="176"/>
      <c r="B17" s="87"/>
      <c r="C17" s="76" t="s">
        <v>162</v>
      </c>
      <c r="D17" s="87"/>
    </row>
    <row r="18" ht="16.5" customHeight="1" spans="1:4">
      <c r="A18" s="176"/>
      <c r="B18" s="87"/>
      <c r="C18" s="76" t="s">
        <v>163</v>
      </c>
      <c r="D18" s="87"/>
    </row>
    <row r="19" ht="16.5" customHeight="1" spans="1:4">
      <c r="A19" s="176"/>
      <c r="B19" s="87"/>
      <c r="C19" s="76" t="s">
        <v>164</v>
      </c>
      <c r="D19" s="87"/>
    </row>
    <row r="20" ht="16.5" customHeight="1" spans="1:4">
      <c r="A20" s="176"/>
      <c r="B20" s="87"/>
      <c r="C20" s="76" t="s">
        <v>165</v>
      </c>
      <c r="D20" s="87"/>
    </row>
    <row r="21" ht="16.5" customHeight="1" spans="1:4">
      <c r="A21" s="176"/>
      <c r="B21" s="87"/>
      <c r="C21" s="76" t="s">
        <v>166</v>
      </c>
      <c r="D21" s="87"/>
    </row>
    <row r="22" ht="16.5" customHeight="1" spans="1:4">
      <c r="A22" s="176"/>
      <c r="B22" s="87"/>
      <c r="C22" s="76" t="s">
        <v>167</v>
      </c>
      <c r="D22" s="87"/>
    </row>
    <row r="23" ht="16.5" customHeight="1" spans="1:4">
      <c r="A23" s="176"/>
      <c r="B23" s="87"/>
      <c r="C23" s="76" t="s">
        <v>168</v>
      </c>
      <c r="D23" s="87"/>
    </row>
    <row r="24" ht="16.5" customHeight="1" spans="1:4">
      <c r="A24" s="176"/>
      <c r="B24" s="87"/>
      <c r="C24" s="76" t="s">
        <v>169</v>
      </c>
      <c r="D24" s="87"/>
    </row>
    <row r="25" ht="16.5" customHeight="1" spans="1:4">
      <c r="A25" s="176"/>
      <c r="B25" s="87"/>
      <c r="C25" s="76" t="s">
        <v>170</v>
      </c>
      <c r="D25" s="87"/>
    </row>
    <row r="26" ht="16.5" customHeight="1" spans="1:4">
      <c r="A26" s="176"/>
      <c r="B26" s="87"/>
      <c r="C26" s="76" t="s">
        <v>171</v>
      </c>
      <c r="D26" s="87">
        <v>579873.6</v>
      </c>
    </row>
    <row r="27" ht="16.5" customHeight="1" spans="1:4">
      <c r="A27" s="176"/>
      <c r="B27" s="87"/>
      <c r="C27" s="76" t="s">
        <v>172</v>
      </c>
      <c r="D27" s="87">
        <v>40000</v>
      </c>
    </row>
    <row r="28" ht="16.5" customHeight="1" spans="1:4">
      <c r="A28" s="176"/>
      <c r="B28" s="87"/>
      <c r="C28" s="76" t="s">
        <v>173</v>
      </c>
      <c r="D28" s="87"/>
    </row>
    <row r="29" ht="16.5" customHeight="1" spans="1:4">
      <c r="A29" s="176"/>
      <c r="B29" s="87"/>
      <c r="C29" s="76" t="s">
        <v>174</v>
      </c>
      <c r="D29" s="87"/>
    </row>
    <row r="30" ht="16.5" customHeight="1" spans="1:4">
      <c r="A30" s="176"/>
      <c r="B30" s="87"/>
      <c r="C30" s="76" t="s">
        <v>175</v>
      </c>
      <c r="D30" s="87"/>
    </row>
    <row r="31" ht="16.5" customHeight="1" spans="1:4">
      <c r="A31" s="176"/>
      <c r="B31" s="87"/>
      <c r="C31" s="76" t="s">
        <v>176</v>
      </c>
      <c r="D31" s="87"/>
    </row>
    <row r="32" ht="16.5" customHeight="1" spans="1:4">
      <c r="A32" s="176"/>
      <c r="B32" s="87"/>
      <c r="C32" s="156" t="s">
        <v>177</v>
      </c>
      <c r="D32" s="87"/>
    </row>
    <row r="33" ht="16.5" customHeight="1" spans="1:4">
      <c r="A33" s="176"/>
      <c r="B33" s="87"/>
      <c r="C33" s="156" t="s">
        <v>178</v>
      </c>
      <c r="D33" s="87"/>
    </row>
    <row r="34" ht="16.5" customHeight="1" spans="1:4">
      <c r="A34" s="176"/>
      <c r="B34" s="87"/>
      <c r="C34" s="36" t="s">
        <v>179</v>
      </c>
      <c r="D34" s="87"/>
    </row>
    <row r="35" ht="15" customHeight="1" spans="1:4">
      <c r="A35" s="177" t="s">
        <v>50</v>
      </c>
      <c r="B35" s="178">
        <v>8428412</v>
      </c>
      <c r="C35" s="177" t="s">
        <v>51</v>
      </c>
      <c r="D35" s="178">
        <v>8428412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8"/>
  <sheetViews>
    <sheetView showZeros="0" workbookViewId="0">
      <pane ySplit="1" topLeftCell="A3" activePane="bottomLeft" state="frozen"/>
      <selection/>
      <selection pane="bottomLeft" activeCell="D37" sqref="D3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42"/>
      <c r="F2" s="79"/>
      <c r="G2" s="151" t="s">
        <v>180</v>
      </c>
    </row>
    <row r="3" ht="41.25" customHeight="1" spans="1:7">
      <c r="A3" s="131" t="str">
        <f>"2026"&amp;"年一般公共预算支出预算表（按功能科目分类）"</f>
        <v>2026年一般公共预算支出预算表（按功能科目分类）</v>
      </c>
      <c r="B3" s="131"/>
      <c r="C3" s="131"/>
      <c r="D3" s="131"/>
      <c r="E3" s="131"/>
      <c r="F3" s="131"/>
      <c r="G3" s="131"/>
    </row>
    <row r="4" ht="18" customHeight="1" spans="1:7">
      <c r="A4" s="5" t="str">
        <f>"单位名称："&amp;"寻甸回族彝族自治县发展和改革局"</f>
        <v>单位名称：寻甸回族彝族自治县发展和改革局</v>
      </c>
      <c r="F4" s="128"/>
      <c r="G4" s="151" t="s">
        <v>1</v>
      </c>
    </row>
    <row r="5" ht="20.25" customHeight="1" spans="1:7">
      <c r="A5" s="167" t="s">
        <v>181</v>
      </c>
      <c r="B5" s="168"/>
      <c r="C5" s="132" t="s">
        <v>55</v>
      </c>
      <c r="D5" s="159" t="s">
        <v>74</v>
      </c>
      <c r="E5" s="12"/>
      <c r="F5" s="13"/>
      <c r="G5" s="147" t="s">
        <v>75</v>
      </c>
    </row>
    <row r="6" ht="20.25" customHeight="1" spans="1:7">
      <c r="A6" s="169" t="s">
        <v>71</v>
      </c>
      <c r="B6" s="169" t="s">
        <v>72</v>
      </c>
      <c r="C6" s="19"/>
      <c r="D6" s="137" t="s">
        <v>57</v>
      </c>
      <c r="E6" s="137" t="s">
        <v>182</v>
      </c>
      <c r="F6" s="137" t="s">
        <v>183</v>
      </c>
      <c r="G6" s="149"/>
    </row>
    <row r="7" ht="18" customHeight="1" spans="1:7">
      <c r="A7" s="67" t="s">
        <v>81</v>
      </c>
      <c r="B7" s="67" t="s">
        <v>82</v>
      </c>
      <c r="C7" s="67" t="s">
        <v>184</v>
      </c>
      <c r="D7" s="67" t="s">
        <v>185</v>
      </c>
      <c r="E7" s="67" t="s">
        <v>186</v>
      </c>
      <c r="F7" s="67" t="s">
        <v>187</v>
      </c>
      <c r="G7" s="67" t="s">
        <v>83</v>
      </c>
    </row>
    <row r="8" ht="18" customHeight="1" spans="1:7">
      <c r="A8" s="36" t="s">
        <v>92</v>
      </c>
      <c r="B8" s="36" t="s">
        <v>93</v>
      </c>
      <c r="C8" s="150">
        <v>6023083</v>
      </c>
      <c r="D8" s="150">
        <v>6023083</v>
      </c>
      <c r="E8" s="150">
        <v>5158943</v>
      </c>
      <c r="F8" s="150">
        <v>448540</v>
      </c>
      <c r="G8" s="150">
        <v>415600</v>
      </c>
    </row>
    <row r="9" ht="18" customHeight="1" spans="1:7">
      <c r="A9" s="141" t="s">
        <v>188</v>
      </c>
      <c r="B9" s="141" t="s">
        <v>94</v>
      </c>
      <c r="C9" s="150">
        <v>6018383</v>
      </c>
      <c r="D9" s="150">
        <v>6018383</v>
      </c>
      <c r="E9" s="150">
        <v>5158943</v>
      </c>
      <c r="F9" s="150">
        <v>443840</v>
      </c>
      <c r="G9" s="150">
        <v>415600</v>
      </c>
    </row>
    <row r="10" ht="18" customHeight="1" spans="1:7">
      <c r="A10" s="170" t="s">
        <v>95</v>
      </c>
      <c r="B10" s="170" t="s">
        <v>96</v>
      </c>
      <c r="C10" s="150">
        <v>5658383</v>
      </c>
      <c r="D10" s="150">
        <v>5658383</v>
      </c>
      <c r="E10" s="150">
        <v>5158943</v>
      </c>
      <c r="F10" s="150">
        <v>443840</v>
      </c>
      <c r="G10" s="150">
        <v>55600</v>
      </c>
    </row>
    <row r="11" ht="18" customHeight="1" spans="1:7">
      <c r="A11" s="170" t="s">
        <v>97</v>
      </c>
      <c r="B11" s="170" t="s">
        <v>98</v>
      </c>
      <c r="C11" s="150">
        <v>360000</v>
      </c>
      <c r="D11" s="150">
        <v>360000</v>
      </c>
      <c r="E11" s="150"/>
      <c r="F11" s="150"/>
      <c r="G11" s="150">
        <v>360000</v>
      </c>
    </row>
    <row r="12" ht="18" customHeight="1" spans="1:7">
      <c r="A12" s="170" t="s">
        <v>189</v>
      </c>
      <c r="B12" s="170" t="s">
        <v>190</v>
      </c>
      <c r="C12" s="150"/>
      <c r="D12" s="150"/>
      <c r="E12" s="150"/>
      <c r="F12" s="150"/>
      <c r="G12" s="150"/>
    </row>
    <row r="13" ht="18" customHeight="1" spans="1:7">
      <c r="A13" s="141" t="s">
        <v>99</v>
      </c>
      <c r="B13" s="141" t="s">
        <v>100</v>
      </c>
      <c r="C13" s="150">
        <v>4700</v>
      </c>
      <c r="D13" s="150">
        <v>4700</v>
      </c>
      <c r="E13" s="150"/>
      <c r="F13" s="150">
        <v>4700</v>
      </c>
      <c r="G13" s="150"/>
    </row>
    <row r="14" ht="18" customHeight="1" spans="1:7">
      <c r="A14" s="170" t="s">
        <v>191</v>
      </c>
      <c r="B14" s="170" t="s">
        <v>96</v>
      </c>
      <c r="C14" s="150">
        <v>4700</v>
      </c>
      <c r="D14" s="150">
        <v>4700</v>
      </c>
      <c r="E14" s="150"/>
      <c r="F14" s="150">
        <v>4700</v>
      </c>
      <c r="G14" s="150"/>
    </row>
    <row r="15" ht="18" customHeight="1" spans="1:7">
      <c r="A15" s="36" t="s">
        <v>101</v>
      </c>
      <c r="B15" s="36" t="s">
        <v>102</v>
      </c>
      <c r="C15" s="150">
        <v>30000</v>
      </c>
      <c r="D15" s="150">
        <v>30000</v>
      </c>
      <c r="E15" s="150"/>
      <c r="F15" s="150"/>
      <c r="G15" s="150">
        <v>30000</v>
      </c>
    </row>
    <row r="16" ht="18" customHeight="1" spans="1:7">
      <c r="A16" s="141" t="s">
        <v>103</v>
      </c>
      <c r="B16" s="141" t="s">
        <v>104</v>
      </c>
      <c r="C16" s="150">
        <v>30000</v>
      </c>
      <c r="D16" s="150">
        <v>30000</v>
      </c>
      <c r="E16" s="150"/>
      <c r="F16" s="150"/>
      <c r="G16" s="150">
        <v>30000</v>
      </c>
    </row>
    <row r="17" ht="18" customHeight="1" spans="1:7">
      <c r="A17" s="170" t="s">
        <v>105</v>
      </c>
      <c r="B17" s="170" t="s">
        <v>106</v>
      </c>
      <c r="C17" s="150">
        <v>30000</v>
      </c>
      <c r="D17" s="150">
        <v>30000</v>
      </c>
      <c r="E17" s="150"/>
      <c r="F17" s="150"/>
      <c r="G17" s="150">
        <v>30000</v>
      </c>
    </row>
    <row r="18" ht="18" customHeight="1" spans="1:7">
      <c r="A18" s="36" t="s">
        <v>107</v>
      </c>
      <c r="B18" s="36" t="s">
        <v>108</v>
      </c>
      <c r="C18" s="150">
        <v>1086028.8</v>
      </c>
      <c r="D18" s="150">
        <v>1086028.8</v>
      </c>
      <c r="E18" s="150">
        <v>1043164.8</v>
      </c>
      <c r="F18" s="150">
        <v>20700</v>
      </c>
      <c r="G18" s="150">
        <v>22164</v>
      </c>
    </row>
    <row r="19" ht="18" customHeight="1" spans="1:7">
      <c r="A19" s="141" t="s">
        <v>109</v>
      </c>
      <c r="B19" s="141" t="s">
        <v>110</v>
      </c>
      <c r="C19" s="150">
        <v>1063864.8</v>
      </c>
      <c r="D19" s="150">
        <v>1063864.8</v>
      </c>
      <c r="E19" s="150">
        <v>1043164.8</v>
      </c>
      <c r="F19" s="150">
        <v>20700</v>
      </c>
      <c r="G19" s="150"/>
    </row>
    <row r="20" ht="18" customHeight="1" spans="1:7">
      <c r="A20" s="170" t="s">
        <v>111</v>
      </c>
      <c r="B20" s="170" t="s">
        <v>112</v>
      </c>
      <c r="C20" s="150">
        <v>900</v>
      </c>
      <c r="D20" s="150">
        <v>900</v>
      </c>
      <c r="E20" s="150"/>
      <c r="F20" s="150">
        <v>900</v>
      </c>
      <c r="G20" s="150"/>
    </row>
    <row r="21" ht="18" customHeight="1" spans="1:7">
      <c r="A21" s="170" t="s">
        <v>113</v>
      </c>
      <c r="B21" s="170" t="s">
        <v>114</v>
      </c>
      <c r="C21" s="150">
        <v>773164.8</v>
      </c>
      <c r="D21" s="150">
        <v>773164.8</v>
      </c>
      <c r="E21" s="150">
        <v>773164.8</v>
      </c>
      <c r="F21" s="150"/>
      <c r="G21" s="150"/>
    </row>
    <row r="22" ht="18" customHeight="1" spans="1:7">
      <c r="A22" s="170" t="s">
        <v>115</v>
      </c>
      <c r="B22" s="170" t="s">
        <v>116</v>
      </c>
      <c r="C22" s="150">
        <v>270000</v>
      </c>
      <c r="D22" s="150">
        <v>270000</v>
      </c>
      <c r="E22" s="150">
        <v>270000</v>
      </c>
      <c r="F22" s="150"/>
      <c r="G22" s="150"/>
    </row>
    <row r="23" ht="18" customHeight="1" spans="1:7">
      <c r="A23" s="170" t="s">
        <v>117</v>
      </c>
      <c r="B23" s="170" t="s">
        <v>118</v>
      </c>
      <c r="C23" s="150">
        <v>19800</v>
      </c>
      <c r="D23" s="150">
        <v>19800</v>
      </c>
      <c r="E23" s="150"/>
      <c r="F23" s="150">
        <v>19800</v>
      </c>
      <c r="G23" s="150"/>
    </row>
    <row r="24" ht="18" customHeight="1" spans="1:7">
      <c r="A24" s="141" t="s">
        <v>119</v>
      </c>
      <c r="B24" s="141" t="s">
        <v>120</v>
      </c>
      <c r="C24" s="150">
        <v>22164</v>
      </c>
      <c r="D24" s="150">
        <v>22164</v>
      </c>
      <c r="E24" s="150"/>
      <c r="F24" s="150"/>
      <c r="G24" s="150">
        <v>22164</v>
      </c>
    </row>
    <row r="25" ht="18" customHeight="1" spans="1:7">
      <c r="A25" s="170" t="s">
        <v>121</v>
      </c>
      <c r="B25" s="170" t="s">
        <v>122</v>
      </c>
      <c r="C25" s="150">
        <v>22164</v>
      </c>
      <c r="D25" s="150">
        <v>22164</v>
      </c>
      <c r="E25" s="150"/>
      <c r="F25" s="150"/>
      <c r="G25" s="150">
        <v>22164</v>
      </c>
    </row>
    <row r="26" ht="18" customHeight="1" spans="1:7">
      <c r="A26" s="36" t="s">
        <v>123</v>
      </c>
      <c r="B26" s="36" t="s">
        <v>124</v>
      </c>
      <c r="C26" s="150">
        <v>669426.6</v>
      </c>
      <c r="D26" s="150">
        <v>669426.6</v>
      </c>
      <c r="E26" s="150">
        <v>669426.6</v>
      </c>
      <c r="F26" s="150"/>
      <c r="G26" s="150"/>
    </row>
    <row r="27" ht="18" customHeight="1" spans="1:7">
      <c r="A27" s="141" t="s">
        <v>125</v>
      </c>
      <c r="B27" s="141" t="s">
        <v>126</v>
      </c>
      <c r="C27" s="150">
        <v>669426.6</v>
      </c>
      <c r="D27" s="150">
        <v>669426.6</v>
      </c>
      <c r="E27" s="150">
        <v>669426.6</v>
      </c>
      <c r="F27" s="150"/>
      <c r="G27" s="150"/>
    </row>
    <row r="28" ht="18" customHeight="1" spans="1:7">
      <c r="A28" s="170" t="s">
        <v>127</v>
      </c>
      <c r="B28" s="170" t="s">
        <v>128</v>
      </c>
      <c r="C28" s="150">
        <v>271289.51</v>
      </c>
      <c r="D28" s="150">
        <v>271289.51</v>
      </c>
      <c r="E28" s="150">
        <v>271289.51</v>
      </c>
      <c r="F28" s="150"/>
      <c r="G28" s="150"/>
    </row>
    <row r="29" ht="18" customHeight="1" spans="1:7">
      <c r="A29" s="170" t="s">
        <v>129</v>
      </c>
      <c r="B29" s="170" t="s">
        <v>130</v>
      </c>
      <c r="C29" s="150">
        <v>155309.41</v>
      </c>
      <c r="D29" s="150">
        <v>155309.41</v>
      </c>
      <c r="E29" s="150">
        <v>155309.41</v>
      </c>
      <c r="F29" s="150"/>
      <c r="G29" s="150"/>
    </row>
    <row r="30" ht="18" customHeight="1" spans="1:7">
      <c r="A30" s="170" t="s">
        <v>131</v>
      </c>
      <c r="B30" s="170" t="s">
        <v>132</v>
      </c>
      <c r="C30" s="150">
        <v>215454</v>
      </c>
      <c r="D30" s="150">
        <v>215454</v>
      </c>
      <c r="E30" s="150">
        <v>215454</v>
      </c>
      <c r="F30" s="150"/>
      <c r="G30" s="150"/>
    </row>
    <row r="31" ht="18" customHeight="1" spans="1:7">
      <c r="A31" s="170" t="s">
        <v>133</v>
      </c>
      <c r="B31" s="170" t="s">
        <v>134</v>
      </c>
      <c r="C31" s="150">
        <v>27373.68</v>
      </c>
      <c r="D31" s="150">
        <v>27373.68</v>
      </c>
      <c r="E31" s="150">
        <v>27373.68</v>
      </c>
      <c r="F31" s="150"/>
      <c r="G31" s="150"/>
    </row>
    <row r="32" ht="18" customHeight="1" spans="1:7">
      <c r="A32" s="36" t="s">
        <v>135</v>
      </c>
      <c r="B32" s="36" t="s">
        <v>136</v>
      </c>
      <c r="C32" s="150">
        <v>579873.6</v>
      </c>
      <c r="D32" s="150">
        <v>579873.6</v>
      </c>
      <c r="E32" s="150">
        <v>579873.6</v>
      </c>
      <c r="F32" s="150"/>
      <c r="G32" s="150"/>
    </row>
    <row r="33" ht="18" customHeight="1" spans="1:7">
      <c r="A33" s="141" t="s">
        <v>137</v>
      </c>
      <c r="B33" s="141" t="s">
        <v>138</v>
      </c>
      <c r="C33" s="150">
        <v>579873.6</v>
      </c>
      <c r="D33" s="150">
        <v>579873.6</v>
      </c>
      <c r="E33" s="150">
        <v>579873.6</v>
      </c>
      <c r="F33" s="150"/>
      <c r="G33" s="150"/>
    </row>
    <row r="34" ht="18" customHeight="1" spans="1:7">
      <c r="A34" s="170" t="s">
        <v>139</v>
      </c>
      <c r="B34" s="170" t="s">
        <v>140</v>
      </c>
      <c r="C34" s="150">
        <v>579873.6</v>
      </c>
      <c r="D34" s="150">
        <v>579873.6</v>
      </c>
      <c r="E34" s="150">
        <v>579873.6</v>
      </c>
      <c r="F34" s="150"/>
      <c r="G34" s="150"/>
    </row>
    <row r="35" ht="18" customHeight="1" spans="1:7">
      <c r="A35" s="36" t="s">
        <v>141</v>
      </c>
      <c r="B35" s="36" t="s">
        <v>142</v>
      </c>
      <c r="C35" s="150">
        <v>40000</v>
      </c>
      <c r="D35" s="150">
        <v>40000</v>
      </c>
      <c r="E35" s="150"/>
      <c r="F35" s="150"/>
      <c r="G35" s="150">
        <v>40000</v>
      </c>
    </row>
    <row r="36" ht="18" customHeight="1" spans="1:7">
      <c r="A36" s="141" t="s">
        <v>143</v>
      </c>
      <c r="B36" s="141" t="s">
        <v>144</v>
      </c>
      <c r="C36" s="150">
        <v>40000</v>
      </c>
      <c r="D36" s="150">
        <v>40000</v>
      </c>
      <c r="E36" s="150"/>
      <c r="F36" s="150"/>
      <c r="G36" s="150">
        <v>40000</v>
      </c>
    </row>
    <row r="37" ht="18" customHeight="1" spans="1:7">
      <c r="A37" s="170" t="s">
        <v>145</v>
      </c>
      <c r="B37" s="170" t="s">
        <v>96</v>
      </c>
      <c r="C37" s="150">
        <v>40000</v>
      </c>
      <c r="D37" s="150">
        <v>40000</v>
      </c>
      <c r="E37" s="150"/>
      <c r="F37" s="150"/>
      <c r="G37" s="150">
        <v>40000</v>
      </c>
    </row>
    <row r="38" ht="18" customHeight="1" spans="1:7">
      <c r="A38" s="86" t="s">
        <v>192</v>
      </c>
      <c r="B38" s="171" t="s">
        <v>192</v>
      </c>
      <c r="C38" s="150">
        <v>8428412</v>
      </c>
      <c r="D38" s="150">
        <v>7920648</v>
      </c>
      <c r="E38" s="150">
        <v>7451408</v>
      </c>
      <c r="F38" s="150">
        <v>469240</v>
      </c>
      <c r="G38" s="150">
        <v>507764</v>
      </c>
    </row>
  </sheetData>
  <mergeCells count="6">
    <mergeCell ref="A3:G3"/>
    <mergeCell ref="A5:B5"/>
    <mergeCell ref="D5:F5"/>
    <mergeCell ref="A38:B38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50"/>
      <c r="B2" s="50"/>
      <c r="C2" s="50"/>
      <c r="D2" s="50"/>
      <c r="E2" s="49"/>
      <c r="F2" s="163" t="s">
        <v>193</v>
      </c>
    </row>
    <row r="3" ht="41.25" customHeight="1" spans="1:6">
      <c r="A3" s="164" t="str">
        <f>"2026"&amp;"年一般公共预算“三公”经费支出预算表"</f>
        <v>2026年一般公共预算“三公”经费支出预算表</v>
      </c>
      <c r="B3" s="50"/>
      <c r="C3" s="50"/>
      <c r="D3" s="50"/>
      <c r="E3" s="49"/>
      <c r="F3" s="50"/>
    </row>
    <row r="4" customHeight="1" spans="1:6">
      <c r="A4" s="118" t="str">
        <f>"单位名称："&amp;"寻甸回族彝族自治县发展和改革局"</f>
        <v>单位名称：寻甸回族彝族自治县发展和改革局</v>
      </c>
      <c r="B4" s="165"/>
      <c r="D4" s="50"/>
      <c r="E4" s="49"/>
      <c r="F4" s="71" t="s">
        <v>1</v>
      </c>
    </row>
    <row r="5" ht="27" customHeight="1" spans="1:6">
      <c r="A5" s="54" t="s">
        <v>194</v>
      </c>
      <c r="B5" s="54" t="s">
        <v>195</v>
      </c>
      <c r="C5" s="56" t="s">
        <v>196</v>
      </c>
      <c r="D5" s="54"/>
      <c r="E5" s="55"/>
      <c r="F5" s="54" t="s">
        <v>197</v>
      </c>
    </row>
    <row r="6" ht="28.5" customHeight="1" spans="1:6">
      <c r="A6" s="166"/>
      <c r="B6" s="58"/>
      <c r="C6" s="55" t="s">
        <v>57</v>
      </c>
      <c r="D6" s="55" t="s">
        <v>198</v>
      </c>
      <c r="E6" s="55" t="s">
        <v>199</v>
      </c>
      <c r="F6" s="57"/>
    </row>
    <row r="7" ht="17.25" customHeight="1" spans="1:6">
      <c r="A7" s="63" t="s">
        <v>81</v>
      </c>
      <c r="B7" s="63" t="s">
        <v>82</v>
      </c>
      <c r="C7" s="63" t="s">
        <v>184</v>
      </c>
      <c r="D7" s="63" t="s">
        <v>185</v>
      </c>
      <c r="E7" s="63" t="s">
        <v>186</v>
      </c>
      <c r="F7" s="63" t="s">
        <v>187</v>
      </c>
    </row>
    <row r="8" ht="17.25" customHeight="1" spans="1:6">
      <c r="A8" s="87">
        <v>30000</v>
      </c>
      <c r="B8" s="87"/>
      <c r="C8" s="87">
        <v>30000</v>
      </c>
      <c r="D8" s="87"/>
      <c r="E8" s="87">
        <v>20000</v>
      </c>
      <c r="F8" s="87">
        <v>10000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7"/>
  <sheetViews>
    <sheetView showZeros="0" tabSelected="1" workbookViewId="0">
      <pane ySplit="1" topLeftCell="A16" activePane="bottomLeft" state="frozen"/>
      <selection/>
      <selection pane="bottomLeft" activeCell="I35" sqref="I35:I3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42"/>
      <c r="C2" s="152"/>
      <c r="E2" s="153"/>
      <c r="F2" s="153"/>
      <c r="G2" s="153"/>
      <c r="H2" s="153"/>
      <c r="I2" s="91"/>
      <c r="J2" s="91"/>
      <c r="K2" s="91"/>
      <c r="L2" s="91"/>
      <c r="M2" s="91"/>
      <c r="N2" s="91"/>
      <c r="R2" s="91"/>
      <c r="V2" s="152"/>
      <c r="X2" s="3" t="s">
        <v>200</v>
      </c>
    </row>
    <row r="3" ht="45.75" customHeight="1" spans="1:24">
      <c r="A3" s="73" t="str">
        <f>"2026"&amp;"年部门基本支出预算表"</f>
        <v>2026年部门基本支出预算表</v>
      </c>
      <c r="B3" s="4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"/>
      <c r="P3" s="4"/>
      <c r="Q3" s="4"/>
      <c r="R3" s="73"/>
      <c r="S3" s="73"/>
      <c r="T3" s="73"/>
      <c r="U3" s="73"/>
      <c r="V3" s="73"/>
      <c r="W3" s="73"/>
      <c r="X3" s="73"/>
    </row>
    <row r="4" ht="18.75" customHeight="1" spans="1:24">
      <c r="A4" s="5" t="str">
        <f>"单位名称："&amp;"寻甸回族彝族自治县发展和改革局"</f>
        <v>单位名称：寻甸回族彝族自治县发展和改革局</v>
      </c>
      <c r="B4" s="6"/>
      <c r="C4" s="154"/>
      <c r="D4" s="154"/>
      <c r="E4" s="154"/>
      <c r="F4" s="154"/>
      <c r="G4" s="154"/>
      <c r="H4" s="154"/>
      <c r="I4" s="93"/>
      <c r="J4" s="93"/>
      <c r="K4" s="93"/>
      <c r="L4" s="93"/>
      <c r="M4" s="93"/>
      <c r="N4" s="93"/>
      <c r="O4" s="7"/>
      <c r="P4" s="7"/>
      <c r="Q4" s="7"/>
      <c r="R4" s="93"/>
      <c r="V4" s="152"/>
      <c r="X4" s="3" t="s">
        <v>1</v>
      </c>
    </row>
    <row r="5" ht="18" customHeight="1" spans="1:24">
      <c r="A5" s="9" t="s">
        <v>201</v>
      </c>
      <c r="B5" s="9" t="s">
        <v>202</v>
      </c>
      <c r="C5" s="9" t="s">
        <v>203</v>
      </c>
      <c r="D5" s="9" t="s">
        <v>204</v>
      </c>
      <c r="E5" s="9" t="s">
        <v>205</v>
      </c>
      <c r="F5" s="9" t="s">
        <v>206</v>
      </c>
      <c r="G5" s="9" t="s">
        <v>207</v>
      </c>
      <c r="H5" s="9" t="s">
        <v>208</v>
      </c>
      <c r="I5" s="159" t="s">
        <v>209</v>
      </c>
      <c r="J5" s="88" t="s">
        <v>209</v>
      </c>
      <c r="K5" s="88"/>
      <c r="L5" s="88"/>
      <c r="M5" s="88"/>
      <c r="N5" s="88"/>
      <c r="O5" s="12"/>
      <c r="P5" s="12"/>
      <c r="Q5" s="12"/>
      <c r="R5" s="109" t="s">
        <v>61</v>
      </c>
      <c r="S5" s="88" t="s">
        <v>62</v>
      </c>
      <c r="T5" s="88"/>
      <c r="U5" s="88"/>
      <c r="V5" s="88"/>
      <c r="W5" s="88"/>
      <c r="X5" s="89"/>
    </row>
    <row r="6" ht="18" customHeight="1" spans="1:24">
      <c r="A6" s="14"/>
      <c r="B6" s="35"/>
      <c r="C6" s="134"/>
      <c r="D6" s="14"/>
      <c r="E6" s="14"/>
      <c r="F6" s="14"/>
      <c r="G6" s="14"/>
      <c r="H6" s="14"/>
      <c r="I6" s="132" t="s">
        <v>210</v>
      </c>
      <c r="J6" s="159" t="s">
        <v>58</v>
      </c>
      <c r="K6" s="88"/>
      <c r="L6" s="88"/>
      <c r="M6" s="88"/>
      <c r="N6" s="89"/>
      <c r="O6" s="11" t="s">
        <v>211</v>
      </c>
      <c r="P6" s="12"/>
      <c r="Q6" s="13"/>
      <c r="R6" s="9" t="s">
        <v>61</v>
      </c>
      <c r="S6" s="159" t="s">
        <v>62</v>
      </c>
      <c r="T6" s="109" t="s">
        <v>64</v>
      </c>
      <c r="U6" s="88" t="s">
        <v>62</v>
      </c>
      <c r="V6" s="109" t="s">
        <v>66</v>
      </c>
      <c r="W6" s="109" t="s">
        <v>67</v>
      </c>
      <c r="X6" s="162" t="s">
        <v>68</v>
      </c>
    </row>
    <row r="7" ht="19.5" customHeight="1" spans="1:24">
      <c r="A7" s="35"/>
      <c r="B7" s="35"/>
      <c r="C7" s="35"/>
      <c r="D7" s="35"/>
      <c r="E7" s="35"/>
      <c r="F7" s="35"/>
      <c r="G7" s="35"/>
      <c r="H7" s="35"/>
      <c r="I7" s="35"/>
      <c r="J7" s="160" t="s">
        <v>212</v>
      </c>
      <c r="K7" s="9" t="s">
        <v>213</v>
      </c>
      <c r="L7" s="9" t="s">
        <v>214</v>
      </c>
      <c r="M7" s="9" t="s">
        <v>215</v>
      </c>
      <c r="N7" s="9" t="s">
        <v>216</v>
      </c>
      <c r="O7" s="9" t="s">
        <v>58</v>
      </c>
      <c r="P7" s="9" t="s">
        <v>59</v>
      </c>
      <c r="Q7" s="9" t="s">
        <v>60</v>
      </c>
      <c r="R7" s="35"/>
      <c r="S7" s="9" t="s">
        <v>57</v>
      </c>
      <c r="T7" s="9" t="s">
        <v>64</v>
      </c>
      <c r="U7" s="9" t="s">
        <v>217</v>
      </c>
      <c r="V7" s="9" t="s">
        <v>66</v>
      </c>
      <c r="W7" s="9" t="s">
        <v>67</v>
      </c>
      <c r="X7" s="9" t="s">
        <v>68</v>
      </c>
    </row>
    <row r="8" ht="37.5" customHeight="1" spans="1:24">
      <c r="A8" s="155"/>
      <c r="B8" s="19"/>
      <c r="C8" s="155"/>
      <c r="D8" s="155"/>
      <c r="E8" s="155"/>
      <c r="F8" s="155"/>
      <c r="G8" s="155"/>
      <c r="H8" s="155"/>
      <c r="I8" s="155"/>
      <c r="J8" s="161" t="s">
        <v>57</v>
      </c>
      <c r="K8" s="17" t="s">
        <v>218</v>
      </c>
      <c r="L8" s="17" t="s">
        <v>214</v>
      </c>
      <c r="M8" s="17" t="s">
        <v>215</v>
      </c>
      <c r="N8" s="17" t="s">
        <v>216</v>
      </c>
      <c r="O8" s="17" t="s">
        <v>214</v>
      </c>
      <c r="P8" s="17" t="s">
        <v>215</v>
      </c>
      <c r="Q8" s="17" t="s">
        <v>216</v>
      </c>
      <c r="R8" s="17" t="s">
        <v>61</v>
      </c>
      <c r="S8" s="17" t="s">
        <v>57</v>
      </c>
      <c r="T8" s="17" t="s">
        <v>64</v>
      </c>
      <c r="U8" s="17" t="s">
        <v>217</v>
      </c>
      <c r="V8" s="17" t="s">
        <v>66</v>
      </c>
      <c r="W8" s="17" t="s">
        <v>67</v>
      </c>
      <c r="X8" s="17" t="s">
        <v>68</v>
      </c>
    </row>
    <row r="9" ht="18" customHeight="1" spans="1:24">
      <c r="A9" s="43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  <c r="L9" s="43">
        <v>12</v>
      </c>
      <c r="M9" s="43">
        <v>13</v>
      </c>
      <c r="N9" s="43">
        <v>14</v>
      </c>
      <c r="O9" s="43">
        <v>15</v>
      </c>
      <c r="P9" s="43">
        <v>16</v>
      </c>
      <c r="Q9" s="43">
        <v>17</v>
      </c>
      <c r="R9" s="43">
        <v>18</v>
      </c>
      <c r="S9" s="43">
        <v>19</v>
      </c>
      <c r="T9" s="43">
        <v>20</v>
      </c>
      <c r="U9" s="43">
        <v>21</v>
      </c>
      <c r="V9" s="43">
        <v>22</v>
      </c>
      <c r="W9" s="43">
        <v>23</v>
      </c>
      <c r="X9" s="43">
        <v>24</v>
      </c>
    </row>
    <row r="10" ht="18" customHeight="1" spans="1:24">
      <c r="A10" s="156" t="s">
        <v>69</v>
      </c>
      <c r="B10" s="156" t="s">
        <v>69</v>
      </c>
      <c r="C10" s="156" t="s">
        <v>219</v>
      </c>
      <c r="D10" s="156" t="s">
        <v>220</v>
      </c>
      <c r="E10" s="156" t="s">
        <v>95</v>
      </c>
      <c r="F10" s="156" t="s">
        <v>96</v>
      </c>
      <c r="G10" s="156" t="s">
        <v>221</v>
      </c>
      <c r="H10" s="156" t="s">
        <v>222</v>
      </c>
      <c r="I10" s="150">
        <v>1199112</v>
      </c>
      <c r="J10" s="150">
        <v>1199112</v>
      </c>
      <c r="K10" s="150"/>
      <c r="L10" s="150"/>
      <c r="M10" s="87">
        <v>1199112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1" ht="18" customHeight="1" spans="1:24">
      <c r="A11" s="156" t="s">
        <v>69</v>
      </c>
      <c r="B11" s="156" t="s">
        <v>69</v>
      </c>
      <c r="C11" s="156" t="s">
        <v>219</v>
      </c>
      <c r="D11" s="156" t="s">
        <v>220</v>
      </c>
      <c r="E11" s="156" t="s">
        <v>95</v>
      </c>
      <c r="F11" s="156" t="s">
        <v>96</v>
      </c>
      <c r="G11" s="156" t="s">
        <v>223</v>
      </c>
      <c r="H11" s="156" t="s">
        <v>224</v>
      </c>
      <c r="I11" s="150">
        <v>1734960</v>
      </c>
      <c r="J11" s="150">
        <v>1734960</v>
      </c>
      <c r="K11" s="28"/>
      <c r="L11" s="28"/>
      <c r="M11" s="87">
        <v>1734960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</row>
    <row r="12" ht="18" customHeight="1" spans="1:24">
      <c r="A12" s="156" t="s">
        <v>69</v>
      </c>
      <c r="B12" s="156" t="s">
        <v>69</v>
      </c>
      <c r="C12" s="156" t="s">
        <v>219</v>
      </c>
      <c r="D12" s="156" t="s">
        <v>220</v>
      </c>
      <c r="E12" s="156" t="s">
        <v>95</v>
      </c>
      <c r="F12" s="156" t="s">
        <v>96</v>
      </c>
      <c r="G12" s="156" t="s">
        <v>225</v>
      </c>
      <c r="H12" s="156" t="s">
        <v>226</v>
      </c>
      <c r="I12" s="150">
        <v>105126</v>
      </c>
      <c r="J12" s="150">
        <v>105126</v>
      </c>
      <c r="K12" s="28"/>
      <c r="L12" s="28"/>
      <c r="M12" s="87">
        <v>105126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ht="18" customHeight="1" spans="1:24">
      <c r="A13" s="156" t="s">
        <v>69</v>
      </c>
      <c r="B13" s="156" t="s">
        <v>69</v>
      </c>
      <c r="C13" s="156" t="s">
        <v>227</v>
      </c>
      <c r="D13" s="156" t="s">
        <v>228</v>
      </c>
      <c r="E13" s="156" t="s">
        <v>95</v>
      </c>
      <c r="F13" s="156" t="s">
        <v>96</v>
      </c>
      <c r="G13" s="156" t="s">
        <v>221</v>
      </c>
      <c r="H13" s="156" t="s">
        <v>222</v>
      </c>
      <c r="I13" s="150">
        <v>677784</v>
      </c>
      <c r="J13" s="150">
        <v>677784</v>
      </c>
      <c r="K13" s="28"/>
      <c r="L13" s="28"/>
      <c r="M13" s="87">
        <v>677784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</row>
    <row r="14" ht="18" customHeight="1" spans="1:24">
      <c r="A14" s="156" t="s">
        <v>69</v>
      </c>
      <c r="B14" s="156" t="s">
        <v>69</v>
      </c>
      <c r="C14" s="156" t="s">
        <v>227</v>
      </c>
      <c r="D14" s="156" t="s">
        <v>228</v>
      </c>
      <c r="E14" s="156" t="s">
        <v>95</v>
      </c>
      <c r="F14" s="156" t="s">
        <v>96</v>
      </c>
      <c r="G14" s="156" t="s">
        <v>223</v>
      </c>
      <c r="H14" s="156" t="s">
        <v>224</v>
      </c>
      <c r="I14" s="150">
        <v>79800</v>
      </c>
      <c r="J14" s="150">
        <v>79800</v>
      </c>
      <c r="K14" s="28"/>
      <c r="L14" s="28"/>
      <c r="M14" s="87">
        <v>79800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ht="18" customHeight="1" spans="1:24">
      <c r="A15" s="156" t="s">
        <v>69</v>
      </c>
      <c r="B15" s="156" t="s">
        <v>69</v>
      </c>
      <c r="C15" s="156" t="s">
        <v>227</v>
      </c>
      <c r="D15" s="156" t="s">
        <v>228</v>
      </c>
      <c r="E15" s="156" t="s">
        <v>95</v>
      </c>
      <c r="F15" s="156" t="s">
        <v>96</v>
      </c>
      <c r="G15" s="156" t="s">
        <v>229</v>
      </c>
      <c r="H15" s="156" t="s">
        <v>230</v>
      </c>
      <c r="I15" s="150">
        <v>289080</v>
      </c>
      <c r="J15" s="150">
        <v>289080</v>
      </c>
      <c r="K15" s="28"/>
      <c r="L15" s="28"/>
      <c r="M15" s="87">
        <v>289080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</row>
    <row r="16" ht="18" customHeight="1" spans="1:24">
      <c r="A16" s="156" t="s">
        <v>69</v>
      </c>
      <c r="B16" s="156" t="s">
        <v>69</v>
      </c>
      <c r="C16" s="156" t="s">
        <v>227</v>
      </c>
      <c r="D16" s="156" t="s">
        <v>228</v>
      </c>
      <c r="E16" s="156" t="s">
        <v>95</v>
      </c>
      <c r="F16" s="156" t="s">
        <v>96</v>
      </c>
      <c r="G16" s="156" t="s">
        <v>229</v>
      </c>
      <c r="H16" s="156" t="s">
        <v>230</v>
      </c>
      <c r="I16" s="150">
        <v>59682</v>
      </c>
      <c r="J16" s="150">
        <v>59682</v>
      </c>
      <c r="K16" s="28"/>
      <c r="L16" s="28"/>
      <c r="M16" s="87">
        <v>59682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</row>
    <row r="17" ht="18" customHeight="1" spans="1:24">
      <c r="A17" s="156" t="s">
        <v>69</v>
      </c>
      <c r="B17" s="156" t="s">
        <v>69</v>
      </c>
      <c r="C17" s="156" t="s">
        <v>227</v>
      </c>
      <c r="D17" s="156" t="s">
        <v>228</v>
      </c>
      <c r="E17" s="156" t="s">
        <v>95</v>
      </c>
      <c r="F17" s="156" t="s">
        <v>96</v>
      </c>
      <c r="G17" s="156" t="s">
        <v>229</v>
      </c>
      <c r="H17" s="156" t="s">
        <v>230</v>
      </c>
      <c r="I17" s="150">
        <v>465636</v>
      </c>
      <c r="J17" s="150">
        <v>465636</v>
      </c>
      <c r="K17" s="28"/>
      <c r="L17" s="28"/>
      <c r="M17" s="87">
        <v>465636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18" ht="18" customHeight="1" spans="1:24">
      <c r="A18" s="156" t="s">
        <v>69</v>
      </c>
      <c r="B18" s="156" t="s">
        <v>69</v>
      </c>
      <c r="C18" s="156" t="s">
        <v>231</v>
      </c>
      <c r="D18" s="156" t="s">
        <v>232</v>
      </c>
      <c r="E18" s="156" t="s">
        <v>113</v>
      </c>
      <c r="F18" s="156" t="s">
        <v>114</v>
      </c>
      <c r="G18" s="156" t="s">
        <v>233</v>
      </c>
      <c r="H18" s="156" t="s">
        <v>234</v>
      </c>
      <c r="I18" s="150">
        <v>500655.69</v>
      </c>
      <c r="J18" s="150">
        <v>500655.69</v>
      </c>
      <c r="K18" s="28"/>
      <c r="L18" s="28"/>
      <c r="M18" s="87">
        <v>500655.69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ht="18" customHeight="1" spans="1:24">
      <c r="A19" s="156" t="s">
        <v>69</v>
      </c>
      <c r="B19" s="156" t="s">
        <v>69</v>
      </c>
      <c r="C19" s="156" t="s">
        <v>231</v>
      </c>
      <c r="D19" s="156" t="s">
        <v>232</v>
      </c>
      <c r="E19" s="156" t="s">
        <v>113</v>
      </c>
      <c r="F19" s="156" t="s">
        <v>114</v>
      </c>
      <c r="G19" s="156" t="s">
        <v>233</v>
      </c>
      <c r="H19" s="156" t="s">
        <v>234</v>
      </c>
      <c r="I19" s="150">
        <v>272509.11</v>
      </c>
      <c r="J19" s="150">
        <v>272509.11</v>
      </c>
      <c r="K19" s="28"/>
      <c r="L19" s="28"/>
      <c r="M19" s="87">
        <v>272509.11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</row>
    <row r="20" ht="18" customHeight="1" spans="1:24">
      <c r="A20" s="156" t="s">
        <v>69</v>
      </c>
      <c r="B20" s="156" t="s">
        <v>69</v>
      </c>
      <c r="C20" s="156" t="s">
        <v>231</v>
      </c>
      <c r="D20" s="156" t="s">
        <v>232</v>
      </c>
      <c r="E20" s="156" t="s">
        <v>115</v>
      </c>
      <c r="F20" s="156" t="s">
        <v>116</v>
      </c>
      <c r="G20" s="156" t="s">
        <v>235</v>
      </c>
      <c r="H20" s="156" t="s">
        <v>236</v>
      </c>
      <c r="I20" s="150">
        <v>270000</v>
      </c>
      <c r="J20" s="150">
        <v>270000</v>
      </c>
      <c r="K20" s="28"/>
      <c r="L20" s="28"/>
      <c r="M20" s="87">
        <v>270000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ht="18" customHeight="1" spans="1:24">
      <c r="A21" s="156" t="s">
        <v>69</v>
      </c>
      <c r="B21" s="156" t="s">
        <v>69</v>
      </c>
      <c r="C21" s="156" t="s">
        <v>231</v>
      </c>
      <c r="D21" s="156" t="s">
        <v>232</v>
      </c>
      <c r="E21" s="156" t="s">
        <v>127</v>
      </c>
      <c r="F21" s="156" t="s">
        <v>128</v>
      </c>
      <c r="G21" s="156" t="s">
        <v>237</v>
      </c>
      <c r="H21" s="156" t="s">
        <v>238</v>
      </c>
      <c r="I21" s="150">
        <v>271289.51</v>
      </c>
      <c r="J21" s="150">
        <v>271289.51</v>
      </c>
      <c r="K21" s="28"/>
      <c r="L21" s="28"/>
      <c r="M21" s="87">
        <v>271289.51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22" ht="18" customHeight="1" spans="1:24">
      <c r="A22" s="156" t="s">
        <v>69</v>
      </c>
      <c r="B22" s="156" t="s">
        <v>69</v>
      </c>
      <c r="C22" s="156" t="s">
        <v>231</v>
      </c>
      <c r="D22" s="156" t="s">
        <v>232</v>
      </c>
      <c r="E22" s="156" t="s">
        <v>129</v>
      </c>
      <c r="F22" s="156" t="s">
        <v>130</v>
      </c>
      <c r="G22" s="156" t="s">
        <v>237</v>
      </c>
      <c r="H22" s="156" t="s">
        <v>238</v>
      </c>
      <c r="I22" s="150">
        <v>155309.41</v>
      </c>
      <c r="J22" s="150">
        <v>155309.41</v>
      </c>
      <c r="K22" s="28"/>
      <c r="L22" s="28"/>
      <c r="M22" s="87">
        <v>155309.41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</row>
    <row r="23" ht="18" customHeight="1" spans="1:24">
      <c r="A23" s="156" t="s">
        <v>69</v>
      </c>
      <c r="B23" s="156" t="s">
        <v>69</v>
      </c>
      <c r="C23" s="156" t="s">
        <v>231</v>
      </c>
      <c r="D23" s="156" t="s">
        <v>232</v>
      </c>
      <c r="E23" s="156" t="s">
        <v>131</v>
      </c>
      <c r="F23" s="156" t="s">
        <v>132</v>
      </c>
      <c r="G23" s="156" t="s">
        <v>239</v>
      </c>
      <c r="H23" s="156" t="s">
        <v>240</v>
      </c>
      <c r="I23" s="150">
        <v>78439.1</v>
      </c>
      <c r="J23" s="150">
        <v>78439.1</v>
      </c>
      <c r="K23" s="28"/>
      <c r="L23" s="28"/>
      <c r="M23" s="87">
        <v>78439.1</v>
      </c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</row>
    <row r="24" ht="18" customHeight="1" spans="1:24">
      <c r="A24" s="156" t="s">
        <v>69</v>
      </c>
      <c r="B24" s="156" t="s">
        <v>69</v>
      </c>
      <c r="C24" s="156" t="s">
        <v>231</v>
      </c>
      <c r="D24" s="156" t="s">
        <v>232</v>
      </c>
      <c r="E24" s="156" t="s">
        <v>131</v>
      </c>
      <c r="F24" s="156" t="s">
        <v>132</v>
      </c>
      <c r="G24" s="156" t="s">
        <v>239</v>
      </c>
      <c r="H24" s="156" t="s">
        <v>240</v>
      </c>
      <c r="I24" s="150">
        <v>137014.9</v>
      </c>
      <c r="J24" s="150">
        <v>137014.9</v>
      </c>
      <c r="K24" s="28"/>
      <c r="L24" s="28"/>
      <c r="M24" s="87">
        <v>137014.9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</row>
    <row r="25" ht="18" customHeight="1" spans="1:24">
      <c r="A25" s="156" t="s">
        <v>69</v>
      </c>
      <c r="B25" s="156" t="s">
        <v>69</v>
      </c>
      <c r="C25" s="156" t="s">
        <v>231</v>
      </c>
      <c r="D25" s="156" t="s">
        <v>232</v>
      </c>
      <c r="E25" s="156" t="s">
        <v>95</v>
      </c>
      <c r="F25" s="156" t="s">
        <v>96</v>
      </c>
      <c r="G25" s="156" t="s">
        <v>241</v>
      </c>
      <c r="H25" s="156" t="s">
        <v>242</v>
      </c>
      <c r="I25" s="150">
        <v>6144</v>
      </c>
      <c r="J25" s="150">
        <v>6144</v>
      </c>
      <c r="K25" s="28"/>
      <c r="L25" s="28"/>
      <c r="M25" s="87">
        <v>6144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</row>
    <row r="26" ht="18" customHeight="1" spans="1:24">
      <c r="A26" s="156" t="s">
        <v>69</v>
      </c>
      <c r="B26" s="156" t="s">
        <v>69</v>
      </c>
      <c r="C26" s="156" t="s">
        <v>231</v>
      </c>
      <c r="D26" s="156" t="s">
        <v>232</v>
      </c>
      <c r="E26" s="156" t="s">
        <v>95</v>
      </c>
      <c r="F26" s="156" t="s">
        <v>96</v>
      </c>
      <c r="G26" s="156" t="s">
        <v>241</v>
      </c>
      <c r="H26" s="156" t="s">
        <v>242</v>
      </c>
      <c r="I26" s="150">
        <v>768</v>
      </c>
      <c r="J26" s="150">
        <v>768</v>
      </c>
      <c r="K26" s="28"/>
      <c r="L26" s="28"/>
      <c r="M26" s="87">
        <v>768</v>
      </c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</row>
    <row r="27" ht="18" customHeight="1" spans="1:24">
      <c r="A27" s="156" t="s">
        <v>69</v>
      </c>
      <c r="B27" s="156" t="s">
        <v>69</v>
      </c>
      <c r="C27" s="156" t="s">
        <v>231</v>
      </c>
      <c r="D27" s="156" t="s">
        <v>232</v>
      </c>
      <c r="E27" s="156" t="s">
        <v>133</v>
      </c>
      <c r="F27" s="156" t="s">
        <v>134</v>
      </c>
      <c r="G27" s="156" t="s">
        <v>241</v>
      </c>
      <c r="H27" s="156" t="s">
        <v>242</v>
      </c>
      <c r="I27" s="150">
        <v>6258.2</v>
      </c>
      <c r="J27" s="150">
        <v>6258.2</v>
      </c>
      <c r="K27" s="28"/>
      <c r="L27" s="28"/>
      <c r="M27" s="87">
        <v>6258.2</v>
      </c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</row>
    <row r="28" ht="18" customHeight="1" spans="1:24">
      <c r="A28" s="156" t="s">
        <v>69</v>
      </c>
      <c r="B28" s="156" t="s">
        <v>69</v>
      </c>
      <c r="C28" s="156" t="s">
        <v>231</v>
      </c>
      <c r="D28" s="156" t="s">
        <v>232</v>
      </c>
      <c r="E28" s="156" t="s">
        <v>133</v>
      </c>
      <c r="F28" s="156" t="s">
        <v>134</v>
      </c>
      <c r="G28" s="156" t="s">
        <v>241</v>
      </c>
      <c r="H28" s="156" t="s">
        <v>242</v>
      </c>
      <c r="I28" s="150">
        <v>6589.44</v>
      </c>
      <c r="J28" s="150">
        <v>6589.44</v>
      </c>
      <c r="K28" s="28"/>
      <c r="L28" s="28"/>
      <c r="M28" s="87">
        <v>6589.44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</row>
    <row r="29" ht="18" customHeight="1" spans="1:24">
      <c r="A29" s="156" t="s">
        <v>69</v>
      </c>
      <c r="B29" s="156" t="s">
        <v>69</v>
      </c>
      <c r="C29" s="156" t="s">
        <v>231</v>
      </c>
      <c r="D29" s="156" t="s">
        <v>232</v>
      </c>
      <c r="E29" s="156" t="s">
        <v>133</v>
      </c>
      <c r="F29" s="156" t="s">
        <v>134</v>
      </c>
      <c r="G29" s="156" t="s">
        <v>241</v>
      </c>
      <c r="H29" s="156" t="s">
        <v>242</v>
      </c>
      <c r="I29" s="150">
        <v>11119.68</v>
      </c>
      <c r="J29" s="150">
        <v>11119.68</v>
      </c>
      <c r="K29" s="28"/>
      <c r="L29" s="28"/>
      <c r="M29" s="87">
        <v>11119.68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ht="18" customHeight="1" spans="1:24">
      <c r="A30" s="156" t="s">
        <v>69</v>
      </c>
      <c r="B30" s="156" t="s">
        <v>69</v>
      </c>
      <c r="C30" s="156" t="s">
        <v>231</v>
      </c>
      <c r="D30" s="156" t="s">
        <v>232</v>
      </c>
      <c r="E30" s="156" t="s">
        <v>133</v>
      </c>
      <c r="F30" s="156" t="s">
        <v>134</v>
      </c>
      <c r="G30" s="156" t="s">
        <v>241</v>
      </c>
      <c r="H30" s="156" t="s">
        <v>242</v>
      </c>
      <c r="I30" s="150">
        <v>3406.36</v>
      </c>
      <c r="J30" s="150">
        <v>3406.36</v>
      </c>
      <c r="K30" s="28"/>
      <c r="L30" s="28"/>
      <c r="M30" s="87">
        <v>3406.36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</row>
    <row r="31" ht="18" customHeight="1" spans="1:24">
      <c r="A31" s="156" t="s">
        <v>69</v>
      </c>
      <c r="B31" s="156" t="s">
        <v>69</v>
      </c>
      <c r="C31" s="156" t="s">
        <v>243</v>
      </c>
      <c r="D31" s="156" t="s">
        <v>140</v>
      </c>
      <c r="E31" s="156" t="s">
        <v>139</v>
      </c>
      <c r="F31" s="156" t="s">
        <v>140</v>
      </c>
      <c r="G31" s="156" t="s">
        <v>244</v>
      </c>
      <c r="H31" s="156" t="s">
        <v>140</v>
      </c>
      <c r="I31" s="150">
        <v>375491.76</v>
      </c>
      <c r="J31" s="150">
        <v>375491.76</v>
      </c>
      <c r="K31" s="28"/>
      <c r="L31" s="28"/>
      <c r="M31" s="87">
        <v>375491.76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</row>
    <row r="32" ht="18" customHeight="1" spans="1:24">
      <c r="A32" s="156" t="s">
        <v>69</v>
      </c>
      <c r="B32" s="156" t="s">
        <v>69</v>
      </c>
      <c r="C32" s="156" t="s">
        <v>243</v>
      </c>
      <c r="D32" s="156" t="s">
        <v>140</v>
      </c>
      <c r="E32" s="156" t="s">
        <v>139</v>
      </c>
      <c r="F32" s="156" t="s">
        <v>140</v>
      </c>
      <c r="G32" s="156" t="s">
        <v>244</v>
      </c>
      <c r="H32" s="156" t="s">
        <v>140</v>
      </c>
      <c r="I32" s="150">
        <v>204381.84</v>
      </c>
      <c r="J32" s="150">
        <v>204381.84</v>
      </c>
      <c r="K32" s="28"/>
      <c r="L32" s="28"/>
      <c r="M32" s="87">
        <v>204381.84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</row>
    <row r="33" ht="18" customHeight="1" spans="1:24">
      <c r="A33" s="156" t="s">
        <v>69</v>
      </c>
      <c r="B33" s="156" t="s">
        <v>69</v>
      </c>
      <c r="C33" s="156" t="s">
        <v>245</v>
      </c>
      <c r="D33" s="156" t="s">
        <v>246</v>
      </c>
      <c r="E33" s="156" t="s">
        <v>95</v>
      </c>
      <c r="F33" s="156" t="s">
        <v>96</v>
      </c>
      <c r="G33" s="156" t="s">
        <v>247</v>
      </c>
      <c r="H33" s="156" t="s">
        <v>248</v>
      </c>
      <c r="I33" s="150">
        <v>20000</v>
      </c>
      <c r="J33" s="150">
        <v>20000</v>
      </c>
      <c r="K33" s="28"/>
      <c r="L33" s="28"/>
      <c r="M33" s="87">
        <v>20000</v>
      </c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</row>
    <row r="34" ht="18" customHeight="1" spans="1:24">
      <c r="A34" s="156" t="s">
        <v>69</v>
      </c>
      <c r="B34" s="156" t="s">
        <v>69</v>
      </c>
      <c r="C34" s="156" t="s">
        <v>249</v>
      </c>
      <c r="D34" s="156" t="s">
        <v>250</v>
      </c>
      <c r="E34" s="156" t="s">
        <v>95</v>
      </c>
      <c r="F34" s="156" t="s">
        <v>96</v>
      </c>
      <c r="G34" s="156" t="s">
        <v>251</v>
      </c>
      <c r="H34" s="156" t="s">
        <v>252</v>
      </c>
      <c r="I34" s="150">
        <v>242400</v>
      </c>
      <c r="J34" s="150">
        <v>242400</v>
      </c>
      <c r="K34" s="28"/>
      <c r="L34" s="28"/>
      <c r="M34" s="87">
        <v>242400</v>
      </c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</row>
    <row r="35" ht="18" customHeight="1" spans="1:24">
      <c r="A35" s="156" t="s">
        <v>69</v>
      </c>
      <c r="B35" s="156" t="s">
        <v>69</v>
      </c>
      <c r="C35" s="156" t="s">
        <v>253</v>
      </c>
      <c r="D35" s="156" t="s">
        <v>254</v>
      </c>
      <c r="E35" s="156" t="s">
        <v>95</v>
      </c>
      <c r="F35" s="156" t="s">
        <v>96</v>
      </c>
      <c r="G35" s="156" t="s">
        <v>255</v>
      </c>
      <c r="H35" s="156" t="s">
        <v>254</v>
      </c>
      <c r="I35" s="150">
        <v>60320</v>
      </c>
      <c r="J35" s="150">
        <v>60320</v>
      </c>
      <c r="K35" s="28"/>
      <c r="L35" s="28"/>
      <c r="M35" s="87">
        <v>60320</v>
      </c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</row>
    <row r="36" ht="18" customHeight="1" spans="1:24">
      <c r="A36" s="156" t="s">
        <v>69</v>
      </c>
      <c r="B36" s="156" t="s">
        <v>69</v>
      </c>
      <c r="C36" s="156" t="s">
        <v>253</v>
      </c>
      <c r="D36" s="156" t="s">
        <v>254</v>
      </c>
      <c r="E36" s="156" t="s">
        <v>95</v>
      </c>
      <c r="F36" s="156" t="s">
        <v>96</v>
      </c>
      <c r="G36" s="156" t="s">
        <v>255</v>
      </c>
      <c r="H36" s="156" t="s">
        <v>254</v>
      </c>
      <c r="I36" s="150">
        <v>37120</v>
      </c>
      <c r="J36" s="150">
        <v>37120</v>
      </c>
      <c r="K36" s="28"/>
      <c r="L36" s="28"/>
      <c r="M36" s="87">
        <v>37120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</row>
    <row r="37" ht="18" customHeight="1" spans="1:24">
      <c r="A37" s="156" t="s">
        <v>69</v>
      </c>
      <c r="B37" s="156" t="s">
        <v>69</v>
      </c>
      <c r="C37" s="156" t="s">
        <v>256</v>
      </c>
      <c r="D37" s="156" t="s">
        <v>257</v>
      </c>
      <c r="E37" s="156" t="s">
        <v>95</v>
      </c>
      <c r="F37" s="156" t="s">
        <v>96</v>
      </c>
      <c r="G37" s="156" t="s">
        <v>258</v>
      </c>
      <c r="H37" s="156" t="s">
        <v>259</v>
      </c>
      <c r="I37" s="150">
        <v>32000</v>
      </c>
      <c r="J37" s="150">
        <v>32000</v>
      </c>
      <c r="K37" s="28"/>
      <c r="L37" s="28"/>
      <c r="M37" s="87">
        <v>32000</v>
      </c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</row>
    <row r="38" ht="18" customHeight="1" spans="1:24">
      <c r="A38" s="156" t="s">
        <v>69</v>
      </c>
      <c r="B38" s="156" t="s">
        <v>69</v>
      </c>
      <c r="C38" s="156" t="s">
        <v>256</v>
      </c>
      <c r="D38" s="156" t="s">
        <v>257</v>
      </c>
      <c r="E38" s="156" t="s">
        <v>95</v>
      </c>
      <c r="F38" s="156" t="s">
        <v>96</v>
      </c>
      <c r="G38" s="156" t="s">
        <v>258</v>
      </c>
      <c r="H38" s="156" t="s">
        <v>259</v>
      </c>
      <c r="I38" s="150">
        <v>27000</v>
      </c>
      <c r="J38" s="150">
        <v>27000</v>
      </c>
      <c r="K38" s="28"/>
      <c r="L38" s="28"/>
      <c r="M38" s="87">
        <v>27000</v>
      </c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</row>
    <row r="39" ht="18" customHeight="1" spans="1:24">
      <c r="A39" s="156" t="s">
        <v>69</v>
      </c>
      <c r="B39" s="156" t="s">
        <v>69</v>
      </c>
      <c r="C39" s="156" t="s">
        <v>256</v>
      </c>
      <c r="D39" s="156" t="s">
        <v>257</v>
      </c>
      <c r="E39" s="156" t="s">
        <v>95</v>
      </c>
      <c r="F39" s="156" t="s">
        <v>96</v>
      </c>
      <c r="G39" s="156" t="s">
        <v>260</v>
      </c>
      <c r="H39" s="156" t="s">
        <v>261</v>
      </c>
      <c r="I39" s="150">
        <v>15000</v>
      </c>
      <c r="J39" s="150">
        <v>15000</v>
      </c>
      <c r="K39" s="28"/>
      <c r="L39" s="28"/>
      <c r="M39" s="87">
        <v>15000</v>
      </c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</row>
    <row r="40" ht="18" customHeight="1" spans="1:24">
      <c r="A40" s="156" t="s">
        <v>69</v>
      </c>
      <c r="B40" s="156" t="s">
        <v>69</v>
      </c>
      <c r="C40" s="156" t="s">
        <v>256</v>
      </c>
      <c r="D40" s="156" t="s">
        <v>257</v>
      </c>
      <c r="E40" s="156" t="s">
        <v>111</v>
      </c>
      <c r="F40" s="156" t="s">
        <v>112</v>
      </c>
      <c r="G40" s="156" t="s">
        <v>262</v>
      </c>
      <c r="H40" s="156" t="s">
        <v>263</v>
      </c>
      <c r="I40" s="150">
        <v>900</v>
      </c>
      <c r="J40" s="150">
        <v>900</v>
      </c>
      <c r="K40" s="28"/>
      <c r="L40" s="28"/>
      <c r="M40" s="87">
        <v>900</v>
      </c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  <row r="41" ht="18" customHeight="1" spans="1:24">
      <c r="A41" s="156" t="s">
        <v>69</v>
      </c>
      <c r="B41" s="156" t="s">
        <v>69</v>
      </c>
      <c r="C41" s="156" t="s">
        <v>256</v>
      </c>
      <c r="D41" s="156" t="s">
        <v>257</v>
      </c>
      <c r="E41" s="156" t="s">
        <v>117</v>
      </c>
      <c r="F41" s="156" t="s">
        <v>118</v>
      </c>
      <c r="G41" s="156" t="s">
        <v>262</v>
      </c>
      <c r="H41" s="156" t="s">
        <v>263</v>
      </c>
      <c r="I41" s="150">
        <v>19800</v>
      </c>
      <c r="J41" s="150">
        <v>19800</v>
      </c>
      <c r="K41" s="28"/>
      <c r="L41" s="28"/>
      <c r="M41" s="87">
        <v>19800</v>
      </c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  <row r="42" ht="18" customHeight="1" spans="1:24">
      <c r="A42" s="156" t="s">
        <v>69</v>
      </c>
      <c r="B42" s="156" t="s">
        <v>69</v>
      </c>
      <c r="C42" s="156" t="s">
        <v>264</v>
      </c>
      <c r="D42" s="156" t="s">
        <v>197</v>
      </c>
      <c r="E42" s="156" t="s">
        <v>95</v>
      </c>
      <c r="F42" s="156" t="s">
        <v>96</v>
      </c>
      <c r="G42" s="156" t="s">
        <v>265</v>
      </c>
      <c r="H42" s="156" t="s">
        <v>197</v>
      </c>
      <c r="I42" s="150">
        <v>10000</v>
      </c>
      <c r="J42" s="150">
        <v>10000</v>
      </c>
      <c r="K42" s="28"/>
      <c r="L42" s="28"/>
      <c r="M42" s="87">
        <v>10000</v>
      </c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</row>
    <row r="43" ht="18" customHeight="1" spans="1:24">
      <c r="A43" s="156" t="s">
        <v>69</v>
      </c>
      <c r="B43" s="156" t="s">
        <v>69</v>
      </c>
      <c r="C43" s="156" t="s">
        <v>266</v>
      </c>
      <c r="D43" s="156" t="s">
        <v>267</v>
      </c>
      <c r="E43" s="156" t="s">
        <v>95</v>
      </c>
      <c r="F43" s="156" t="s">
        <v>96</v>
      </c>
      <c r="G43" s="156" t="s">
        <v>225</v>
      </c>
      <c r="H43" s="156" t="s">
        <v>226</v>
      </c>
      <c r="I43" s="150">
        <v>388800</v>
      </c>
      <c r="J43" s="150">
        <v>388800</v>
      </c>
      <c r="K43" s="28"/>
      <c r="L43" s="28"/>
      <c r="M43" s="87">
        <v>388800</v>
      </c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</row>
    <row r="44" ht="18" customHeight="1" spans="1:13">
      <c r="A44" s="156" t="s">
        <v>69</v>
      </c>
      <c r="B44" s="156" t="s">
        <v>69</v>
      </c>
      <c r="C44" s="156" t="s">
        <v>268</v>
      </c>
      <c r="D44" s="156" t="s">
        <v>269</v>
      </c>
      <c r="E44" s="156" t="s">
        <v>95</v>
      </c>
      <c r="F44" s="156" t="s">
        <v>96</v>
      </c>
      <c r="G44" s="156" t="s">
        <v>229</v>
      </c>
      <c r="H44" s="156" t="s">
        <v>230</v>
      </c>
      <c r="I44" s="150">
        <v>134400</v>
      </c>
      <c r="J44" s="150">
        <v>134400</v>
      </c>
      <c r="K44" s="28"/>
      <c r="L44" s="28"/>
      <c r="M44" s="87">
        <v>134400</v>
      </c>
    </row>
    <row r="45" ht="18" customHeight="1" spans="1:13">
      <c r="A45" s="156" t="s">
        <v>69</v>
      </c>
      <c r="B45" s="156" t="s">
        <v>69</v>
      </c>
      <c r="C45" s="156" t="s">
        <v>270</v>
      </c>
      <c r="D45" s="156" t="s">
        <v>271</v>
      </c>
      <c r="E45" s="156" t="s">
        <v>95</v>
      </c>
      <c r="F45" s="156" t="s">
        <v>96</v>
      </c>
      <c r="G45" s="156" t="s">
        <v>225</v>
      </c>
      <c r="H45" s="156" t="s">
        <v>226</v>
      </c>
      <c r="I45" s="150">
        <v>17651</v>
      </c>
      <c r="J45" s="150">
        <v>17651</v>
      </c>
      <c r="K45" s="28"/>
      <c r="L45" s="28"/>
      <c r="M45" s="87">
        <v>17651</v>
      </c>
    </row>
    <row r="46" ht="18" customHeight="1" spans="1:13">
      <c r="A46" s="156" t="s">
        <v>69</v>
      </c>
      <c r="B46" s="156" t="s">
        <v>69</v>
      </c>
      <c r="C46" s="156" t="s">
        <v>272</v>
      </c>
      <c r="D46" s="156" t="s">
        <v>273</v>
      </c>
      <c r="E46" s="156" t="s">
        <v>191</v>
      </c>
      <c r="F46" s="156" t="s">
        <v>96</v>
      </c>
      <c r="G46" s="156" t="s">
        <v>258</v>
      </c>
      <c r="H46" s="156" t="s">
        <v>259</v>
      </c>
      <c r="I46" s="150">
        <v>4700</v>
      </c>
      <c r="J46" s="150">
        <v>4700</v>
      </c>
      <c r="K46" s="28"/>
      <c r="L46" s="28"/>
      <c r="M46" s="87">
        <v>4700</v>
      </c>
    </row>
    <row r="47" ht="18" customHeight="1" spans="1:13">
      <c r="A47" s="143" t="s">
        <v>192</v>
      </c>
      <c r="B47" s="144"/>
      <c r="C47" s="157"/>
      <c r="D47" s="157"/>
      <c r="E47" s="157"/>
      <c r="F47" s="157"/>
      <c r="G47" s="157"/>
      <c r="H47" s="158"/>
      <c r="I47" s="150">
        <v>7920648</v>
      </c>
      <c r="J47" s="150">
        <v>7920648</v>
      </c>
      <c r="K47" s="150"/>
      <c r="L47" s="150"/>
      <c r="M47" s="87">
        <v>7920648</v>
      </c>
    </row>
  </sheetData>
  <mergeCells count="31">
    <mergeCell ref="A3:X3"/>
    <mergeCell ref="A4:H4"/>
    <mergeCell ref="I5:X5"/>
    <mergeCell ref="J6:N6"/>
    <mergeCell ref="O6:Q6"/>
    <mergeCell ref="S6:X6"/>
    <mergeCell ref="A47:H4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pane ySplit="1" topLeftCell="A2" activePane="bottomLeft" state="frozen"/>
      <selection/>
      <selection pane="bottomLeft" activeCell="A11" sqref="$A11:$XFD1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42"/>
      <c r="E2" s="2"/>
      <c r="F2" s="2"/>
      <c r="G2" s="2"/>
      <c r="H2" s="2"/>
      <c r="U2" s="142"/>
      <c r="W2" s="151" t="s">
        <v>274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"单位名称："&amp;"寻甸回族彝族自治县发展和改革局"</f>
        <v>单位名称：寻甸回族彝族自治县发展和改革局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2"/>
      <c r="W4" s="125" t="s">
        <v>1</v>
      </c>
    </row>
    <row r="5" ht="21.75" customHeight="1" spans="1:23">
      <c r="A5" s="9" t="s">
        <v>275</v>
      </c>
      <c r="B5" s="10" t="s">
        <v>203</v>
      </c>
      <c r="C5" s="9" t="s">
        <v>204</v>
      </c>
      <c r="D5" s="9" t="s">
        <v>276</v>
      </c>
      <c r="E5" s="10" t="s">
        <v>205</v>
      </c>
      <c r="F5" s="10" t="s">
        <v>206</v>
      </c>
      <c r="G5" s="10" t="s">
        <v>277</v>
      </c>
      <c r="H5" s="10" t="s">
        <v>278</v>
      </c>
      <c r="I5" s="34" t="s">
        <v>55</v>
      </c>
      <c r="J5" s="11" t="s">
        <v>279</v>
      </c>
      <c r="K5" s="12"/>
      <c r="L5" s="12"/>
      <c r="M5" s="13"/>
      <c r="N5" s="11" t="s">
        <v>211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35"/>
      <c r="C6" s="14"/>
      <c r="D6" s="14"/>
      <c r="E6" s="15"/>
      <c r="F6" s="15"/>
      <c r="G6" s="15"/>
      <c r="H6" s="15"/>
      <c r="I6" s="35"/>
      <c r="J6" s="146" t="s">
        <v>58</v>
      </c>
      <c r="K6" s="147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217</v>
      </c>
      <c r="U6" s="10" t="s">
        <v>66</v>
      </c>
      <c r="V6" s="10" t="s">
        <v>67</v>
      </c>
      <c r="W6" s="10" t="s">
        <v>68</v>
      </c>
    </row>
    <row r="7" ht="21" customHeight="1" spans="1:23">
      <c r="A7" s="35"/>
      <c r="B7" s="35"/>
      <c r="C7" s="35"/>
      <c r="D7" s="35"/>
      <c r="E7" s="35"/>
      <c r="F7" s="35"/>
      <c r="G7" s="35"/>
      <c r="H7" s="35"/>
      <c r="I7" s="35"/>
      <c r="J7" s="148" t="s">
        <v>57</v>
      </c>
      <c r="K7" s="149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74" t="s">
        <v>57</v>
      </c>
      <c r="K8" s="74" t="s">
        <v>280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43">
        <v>12</v>
      </c>
      <c r="M9" s="43">
        <v>13</v>
      </c>
      <c r="N9" s="43">
        <v>14</v>
      </c>
      <c r="O9" s="43">
        <v>15</v>
      </c>
      <c r="P9" s="43">
        <v>16</v>
      </c>
      <c r="Q9" s="43">
        <v>17</v>
      </c>
      <c r="R9" s="43">
        <v>18</v>
      </c>
      <c r="S9" s="43">
        <v>19</v>
      </c>
      <c r="T9" s="43">
        <v>20</v>
      </c>
      <c r="U9" s="20">
        <v>21</v>
      </c>
      <c r="V9" s="43">
        <v>22</v>
      </c>
      <c r="W9" s="20">
        <v>23</v>
      </c>
    </row>
    <row r="10" ht="25" customHeight="1" spans="1:23">
      <c r="A10" s="76" t="s">
        <v>281</v>
      </c>
      <c r="B10" s="76" t="s">
        <v>282</v>
      </c>
      <c r="C10" s="76" t="s">
        <v>283</v>
      </c>
      <c r="D10" s="76" t="s">
        <v>69</v>
      </c>
      <c r="E10" s="76" t="s">
        <v>121</v>
      </c>
      <c r="F10" s="76" t="s">
        <v>122</v>
      </c>
      <c r="G10" s="76" t="s">
        <v>284</v>
      </c>
      <c r="H10" s="76" t="s">
        <v>285</v>
      </c>
      <c r="I10" s="150">
        <v>22164</v>
      </c>
      <c r="J10" s="150">
        <v>22164</v>
      </c>
      <c r="K10" s="87">
        <v>22164</v>
      </c>
      <c r="L10" s="43"/>
      <c r="M10" s="43"/>
      <c r="N10" s="43"/>
      <c r="O10" s="43"/>
      <c r="P10" s="43"/>
      <c r="Q10" s="43"/>
      <c r="R10" s="43"/>
      <c r="S10" s="43"/>
      <c r="T10" s="43"/>
      <c r="U10" s="20"/>
      <c r="V10" s="43"/>
      <c r="W10" s="20"/>
    </row>
    <row r="11" ht="15" customHeight="1" spans="1:23">
      <c r="A11" s="76" t="s">
        <v>286</v>
      </c>
      <c r="B11" s="76" t="s">
        <v>287</v>
      </c>
      <c r="C11" s="76" t="s">
        <v>288</v>
      </c>
      <c r="D11" s="76" t="s">
        <v>69</v>
      </c>
      <c r="E11" s="76" t="s">
        <v>105</v>
      </c>
      <c r="F11" s="76" t="s">
        <v>106</v>
      </c>
      <c r="G11" s="76" t="s">
        <v>258</v>
      </c>
      <c r="H11" s="76" t="s">
        <v>259</v>
      </c>
      <c r="I11" s="150">
        <v>30000</v>
      </c>
      <c r="J11" s="150">
        <v>30000</v>
      </c>
      <c r="K11" s="87">
        <v>30000</v>
      </c>
      <c r="L11" s="43"/>
      <c r="M11" s="43"/>
      <c r="N11" s="43"/>
      <c r="O11" s="43"/>
      <c r="P11" s="43"/>
      <c r="Q11" s="43"/>
      <c r="R11" s="43"/>
      <c r="S11" s="43"/>
      <c r="T11" s="43"/>
      <c r="U11" s="20"/>
      <c r="V11" s="43"/>
      <c r="W11" s="20"/>
    </row>
    <row r="12" ht="15" customHeight="1" spans="1:23">
      <c r="A12" s="76" t="s">
        <v>286</v>
      </c>
      <c r="B12" s="76" t="s">
        <v>289</v>
      </c>
      <c r="C12" s="76" t="s">
        <v>290</v>
      </c>
      <c r="D12" s="76" t="s">
        <v>69</v>
      </c>
      <c r="E12" s="76" t="s">
        <v>145</v>
      </c>
      <c r="F12" s="76" t="s">
        <v>96</v>
      </c>
      <c r="G12" s="76" t="s">
        <v>258</v>
      </c>
      <c r="H12" s="76" t="s">
        <v>259</v>
      </c>
      <c r="I12" s="150">
        <v>40000</v>
      </c>
      <c r="J12" s="150">
        <v>40000</v>
      </c>
      <c r="K12" s="87">
        <v>40000</v>
      </c>
      <c r="L12" s="43"/>
      <c r="M12" s="43"/>
      <c r="N12" s="43"/>
      <c r="O12" s="43"/>
      <c r="P12" s="43"/>
      <c r="Q12" s="43"/>
      <c r="R12" s="43"/>
      <c r="S12" s="43"/>
      <c r="T12" s="43"/>
      <c r="U12" s="20"/>
      <c r="V12" s="43"/>
      <c r="W12" s="20"/>
    </row>
    <row r="13" ht="15" customHeight="1" spans="1:23">
      <c r="A13" s="76" t="s">
        <v>286</v>
      </c>
      <c r="B13" s="76" t="s">
        <v>291</v>
      </c>
      <c r="C13" s="76" t="s">
        <v>292</v>
      </c>
      <c r="D13" s="76" t="s">
        <v>69</v>
      </c>
      <c r="E13" s="76" t="s">
        <v>95</v>
      </c>
      <c r="F13" s="76" t="s">
        <v>96</v>
      </c>
      <c r="G13" s="76" t="s">
        <v>258</v>
      </c>
      <c r="H13" s="76" t="s">
        <v>259</v>
      </c>
      <c r="I13" s="150">
        <v>55600</v>
      </c>
      <c r="J13" s="150">
        <v>55600</v>
      </c>
      <c r="K13" s="87">
        <v>55600</v>
      </c>
      <c r="L13" s="43"/>
      <c r="M13" s="43"/>
      <c r="N13" s="43"/>
      <c r="O13" s="43"/>
      <c r="P13" s="43"/>
      <c r="Q13" s="43"/>
      <c r="R13" s="43"/>
      <c r="S13" s="43"/>
      <c r="T13" s="43"/>
      <c r="U13" s="20"/>
      <c r="V13" s="43"/>
      <c r="W13" s="20"/>
    </row>
    <row r="14" ht="15" customHeight="1" spans="1:23">
      <c r="A14" s="76" t="s">
        <v>286</v>
      </c>
      <c r="B14" s="76" t="s">
        <v>293</v>
      </c>
      <c r="C14" s="76" t="s">
        <v>294</v>
      </c>
      <c r="D14" s="76" t="s">
        <v>69</v>
      </c>
      <c r="E14" s="76" t="s">
        <v>97</v>
      </c>
      <c r="F14" s="76" t="s">
        <v>98</v>
      </c>
      <c r="G14" s="76" t="s">
        <v>258</v>
      </c>
      <c r="H14" s="76" t="s">
        <v>259</v>
      </c>
      <c r="I14" s="150">
        <v>360000</v>
      </c>
      <c r="J14" s="150">
        <v>360000</v>
      </c>
      <c r="K14" s="87">
        <v>360000</v>
      </c>
      <c r="L14" s="43"/>
      <c r="M14" s="43"/>
      <c r="N14" s="43"/>
      <c r="O14" s="43"/>
      <c r="P14" s="43"/>
      <c r="Q14" s="43"/>
      <c r="R14" s="43"/>
      <c r="S14" s="43"/>
      <c r="T14" s="43"/>
      <c r="U14" s="20"/>
      <c r="V14" s="43"/>
      <c r="W14" s="20"/>
    </row>
    <row r="15" ht="21.75" customHeight="1" spans="1:23">
      <c r="A15" s="76"/>
      <c r="B15" s="76"/>
      <c r="C15" s="76"/>
      <c r="D15" s="76"/>
      <c r="E15" s="76"/>
      <c r="F15" s="76"/>
      <c r="G15" s="76"/>
      <c r="H15" s="76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</row>
    <row r="16" ht="18.75" customHeight="1" spans="1:23">
      <c r="A16" s="143" t="s">
        <v>192</v>
      </c>
      <c r="B16" s="144"/>
      <c r="C16" s="144"/>
      <c r="D16" s="144"/>
      <c r="E16" s="144"/>
      <c r="F16" s="144"/>
      <c r="G16" s="144"/>
      <c r="H16" s="145"/>
      <c r="I16" s="87">
        <f>SUM(I10:I15)</f>
        <v>507764</v>
      </c>
      <c r="J16" s="87">
        <v>507764</v>
      </c>
      <c r="K16" s="87">
        <v>507764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</sheetData>
  <mergeCells count="28">
    <mergeCell ref="A3:W3"/>
    <mergeCell ref="A4:H4"/>
    <mergeCell ref="J5:M5"/>
    <mergeCell ref="N5:P5"/>
    <mergeCell ref="R5:W5"/>
    <mergeCell ref="A16:H16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workbookViewId="0">
      <pane ySplit="1" topLeftCell="A23" activePane="bottomLeft" state="frozen"/>
      <selection/>
      <selection pane="bottomLeft" activeCell="B18" sqref="B18:B2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295</v>
      </c>
    </row>
    <row r="3" ht="39.75" customHeight="1" spans="1:10">
      <c r="A3" s="72" t="str">
        <f>"2026"&amp;"年部门项目支出绩效目标表"</f>
        <v>2026年部门项目支出绩效目标表</v>
      </c>
      <c r="B3" s="4"/>
      <c r="C3" s="4"/>
      <c r="D3" s="4"/>
      <c r="E3" s="4"/>
      <c r="F3" s="73"/>
      <c r="G3" s="4"/>
      <c r="H3" s="73"/>
      <c r="I3" s="73"/>
      <c r="J3" s="4"/>
    </row>
    <row r="4" ht="17.25" customHeight="1" spans="1:1">
      <c r="A4" s="5" t="str">
        <f>"单位名称："&amp;"寻甸回族彝族自治县发展和改革局"</f>
        <v>单位名称：寻甸回族彝族自治县发展和改革局</v>
      </c>
    </row>
    <row r="5" ht="44.25" customHeight="1" spans="1:10">
      <c r="A5" s="74" t="s">
        <v>204</v>
      </c>
      <c r="B5" s="74" t="s">
        <v>296</v>
      </c>
      <c r="C5" s="74" t="s">
        <v>297</v>
      </c>
      <c r="D5" s="74" t="s">
        <v>298</v>
      </c>
      <c r="E5" s="74" t="s">
        <v>299</v>
      </c>
      <c r="F5" s="75" t="s">
        <v>300</v>
      </c>
      <c r="G5" s="74" t="s">
        <v>301</v>
      </c>
      <c r="H5" s="75" t="s">
        <v>302</v>
      </c>
      <c r="I5" s="75" t="s">
        <v>303</v>
      </c>
      <c r="J5" s="74" t="s">
        <v>304</v>
      </c>
    </row>
    <row r="6" ht="18.75" customHeight="1" spans="1:10">
      <c r="A6" s="140">
        <v>1</v>
      </c>
      <c r="B6" s="140">
        <v>2</v>
      </c>
      <c r="C6" s="140">
        <v>3</v>
      </c>
      <c r="D6" s="140">
        <v>4</v>
      </c>
      <c r="E6" s="140">
        <v>5</v>
      </c>
      <c r="F6" s="43">
        <v>6</v>
      </c>
      <c r="G6" s="140">
        <v>7</v>
      </c>
      <c r="H6" s="43">
        <v>8</v>
      </c>
      <c r="I6" s="43">
        <v>9</v>
      </c>
      <c r="J6" s="140">
        <v>10</v>
      </c>
    </row>
    <row r="7" ht="42" customHeight="1" spans="1:10">
      <c r="A7" s="141" t="s">
        <v>290</v>
      </c>
      <c r="B7" s="21" t="s">
        <v>305</v>
      </c>
      <c r="C7" s="21" t="s">
        <v>306</v>
      </c>
      <c r="D7" s="21" t="s">
        <v>307</v>
      </c>
      <c r="E7" s="36" t="s">
        <v>308</v>
      </c>
      <c r="F7" s="21" t="s">
        <v>309</v>
      </c>
      <c r="G7" s="36" t="s">
        <v>82</v>
      </c>
      <c r="H7" s="21" t="s">
        <v>310</v>
      </c>
      <c r="I7" s="21" t="s">
        <v>311</v>
      </c>
      <c r="J7" s="36" t="s">
        <v>308</v>
      </c>
    </row>
    <row r="8" ht="42" customHeight="1" spans="1:10">
      <c r="A8" s="141"/>
      <c r="B8" s="21" t="s">
        <v>305</v>
      </c>
      <c r="C8" s="21" t="s">
        <v>306</v>
      </c>
      <c r="D8" s="21" t="s">
        <v>307</v>
      </c>
      <c r="E8" s="36" t="s">
        <v>312</v>
      </c>
      <c r="F8" s="21" t="s">
        <v>313</v>
      </c>
      <c r="G8" s="36" t="s">
        <v>185</v>
      </c>
      <c r="H8" s="21" t="s">
        <v>310</v>
      </c>
      <c r="I8" s="21" t="s">
        <v>311</v>
      </c>
      <c r="J8" s="36" t="s">
        <v>312</v>
      </c>
    </row>
    <row r="9" ht="42" customHeight="1" spans="1:10">
      <c r="A9" s="141"/>
      <c r="B9" s="21" t="s">
        <v>305</v>
      </c>
      <c r="C9" s="21" t="s">
        <v>306</v>
      </c>
      <c r="D9" s="21" t="s">
        <v>314</v>
      </c>
      <c r="E9" s="36" t="s">
        <v>315</v>
      </c>
      <c r="F9" s="21" t="s">
        <v>309</v>
      </c>
      <c r="G9" s="36" t="s">
        <v>82</v>
      </c>
      <c r="H9" s="21" t="s">
        <v>310</v>
      </c>
      <c r="I9" s="21" t="s">
        <v>311</v>
      </c>
      <c r="J9" s="36" t="s">
        <v>316</v>
      </c>
    </row>
    <row r="10" ht="42" customHeight="1" spans="1:10">
      <c r="A10" s="141"/>
      <c r="B10" s="21" t="s">
        <v>305</v>
      </c>
      <c r="C10" s="21" t="s">
        <v>317</v>
      </c>
      <c r="D10" s="21" t="s">
        <v>318</v>
      </c>
      <c r="E10" s="36" t="s">
        <v>319</v>
      </c>
      <c r="F10" s="21" t="s">
        <v>313</v>
      </c>
      <c r="G10" s="36" t="s">
        <v>320</v>
      </c>
      <c r="H10" s="21" t="s">
        <v>321</v>
      </c>
      <c r="I10" s="21" t="s">
        <v>311</v>
      </c>
      <c r="J10" s="36" t="s">
        <v>319</v>
      </c>
    </row>
    <row r="11" ht="42" customHeight="1" spans="1:10">
      <c r="A11" s="141"/>
      <c r="B11" s="21" t="s">
        <v>305</v>
      </c>
      <c r="C11" s="21" t="s">
        <v>322</v>
      </c>
      <c r="D11" s="21" t="s">
        <v>323</v>
      </c>
      <c r="E11" s="36" t="s">
        <v>324</v>
      </c>
      <c r="F11" s="21" t="s">
        <v>313</v>
      </c>
      <c r="G11" s="36" t="s">
        <v>320</v>
      </c>
      <c r="H11" s="21" t="s">
        <v>321</v>
      </c>
      <c r="I11" s="21" t="s">
        <v>311</v>
      </c>
      <c r="J11" s="36" t="s">
        <v>325</v>
      </c>
    </row>
    <row r="12" ht="42" customHeight="1" spans="1:10">
      <c r="A12" s="141" t="s">
        <v>283</v>
      </c>
      <c r="B12" s="21" t="s">
        <v>326</v>
      </c>
      <c r="C12" s="21" t="s">
        <v>306</v>
      </c>
      <c r="D12" s="21" t="s">
        <v>307</v>
      </c>
      <c r="E12" s="36" t="s">
        <v>327</v>
      </c>
      <c r="F12" s="21" t="s">
        <v>309</v>
      </c>
      <c r="G12" s="36" t="s">
        <v>328</v>
      </c>
      <c r="H12" s="21" t="s">
        <v>329</v>
      </c>
      <c r="I12" s="21" t="s">
        <v>311</v>
      </c>
      <c r="J12" s="36" t="s">
        <v>330</v>
      </c>
    </row>
    <row r="13" ht="42" customHeight="1" spans="1:10">
      <c r="A13" s="141"/>
      <c r="B13" s="21" t="s">
        <v>326</v>
      </c>
      <c r="C13" s="21" t="s">
        <v>306</v>
      </c>
      <c r="D13" s="21" t="s">
        <v>307</v>
      </c>
      <c r="E13" s="36" t="s">
        <v>331</v>
      </c>
      <c r="F13" s="21" t="s">
        <v>309</v>
      </c>
      <c r="G13" s="36" t="s">
        <v>89</v>
      </c>
      <c r="H13" s="21" t="s">
        <v>329</v>
      </c>
      <c r="I13" s="21" t="s">
        <v>311</v>
      </c>
      <c r="J13" s="36" t="s">
        <v>332</v>
      </c>
    </row>
    <row r="14" ht="42" customHeight="1" spans="1:10">
      <c r="A14" s="141"/>
      <c r="B14" s="21" t="s">
        <v>326</v>
      </c>
      <c r="C14" s="21" t="s">
        <v>306</v>
      </c>
      <c r="D14" s="21" t="s">
        <v>307</v>
      </c>
      <c r="E14" s="36" t="s">
        <v>333</v>
      </c>
      <c r="F14" s="21" t="s">
        <v>309</v>
      </c>
      <c r="G14" s="36" t="s">
        <v>334</v>
      </c>
      <c r="H14" s="21" t="s">
        <v>329</v>
      </c>
      <c r="I14" s="21" t="s">
        <v>311</v>
      </c>
      <c r="J14" s="36" t="s">
        <v>335</v>
      </c>
    </row>
    <row r="15" ht="42" customHeight="1" spans="1:10">
      <c r="A15" s="141"/>
      <c r="B15" s="21" t="s">
        <v>326</v>
      </c>
      <c r="C15" s="21" t="s">
        <v>317</v>
      </c>
      <c r="D15" s="21" t="s">
        <v>318</v>
      </c>
      <c r="E15" s="36" t="s">
        <v>336</v>
      </c>
      <c r="F15" s="21" t="s">
        <v>309</v>
      </c>
      <c r="G15" s="36" t="s">
        <v>337</v>
      </c>
      <c r="H15" s="21"/>
      <c r="I15" s="21" t="s">
        <v>338</v>
      </c>
      <c r="J15" s="36" t="s">
        <v>339</v>
      </c>
    </row>
    <row r="16" ht="42" customHeight="1" spans="1:10">
      <c r="A16" s="141"/>
      <c r="B16" s="21" t="s">
        <v>326</v>
      </c>
      <c r="C16" s="21" t="s">
        <v>322</v>
      </c>
      <c r="D16" s="21" t="s">
        <v>323</v>
      </c>
      <c r="E16" s="36" t="s">
        <v>340</v>
      </c>
      <c r="F16" s="21" t="s">
        <v>313</v>
      </c>
      <c r="G16" s="36" t="s">
        <v>320</v>
      </c>
      <c r="H16" s="21" t="s">
        <v>321</v>
      </c>
      <c r="I16" s="21" t="s">
        <v>311</v>
      </c>
      <c r="J16" s="36" t="s">
        <v>341</v>
      </c>
    </row>
    <row r="17" ht="42" customHeight="1" spans="1:10">
      <c r="A17" s="141"/>
      <c r="B17" s="21" t="s">
        <v>326</v>
      </c>
      <c r="C17" s="21" t="s">
        <v>322</v>
      </c>
      <c r="D17" s="21" t="s">
        <v>323</v>
      </c>
      <c r="E17" s="36" t="s">
        <v>342</v>
      </c>
      <c r="F17" s="21" t="s">
        <v>313</v>
      </c>
      <c r="G17" s="36" t="s">
        <v>320</v>
      </c>
      <c r="H17" s="21" t="s">
        <v>321</v>
      </c>
      <c r="I17" s="21" t="s">
        <v>311</v>
      </c>
      <c r="J17" s="36" t="s">
        <v>343</v>
      </c>
    </row>
    <row r="18" ht="42" customHeight="1" spans="1:10">
      <c r="A18" s="141" t="s">
        <v>294</v>
      </c>
      <c r="B18" s="21" t="s">
        <v>344</v>
      </c>
      <c r="C18" s="21" t="s">
        <v>306</v>
      </c>
      <c r="D18" s="21" t="s">
        <v>307</v>
      </c>
      <c r="E18" s="36" t="s">
        <v>345</v>
      </c>
      <c r="F18" s="21" t="s">
        <v>309</v>
      </c>
      <c r="G18" s="36" t="s">
        <v>82</v>
      </c>
      <c r="H18" s="21" t="s">
        <v>346</v>
      </c>
      <c r="I18" s="21" t="s">
        <v>311</v>
      </c>
      <c r="J18" s="36" t="s">
        <v>347</v>
      </c>
    </row>
    <row r="19" ht="42" customHeight="1" spans="1:10">
      <c r="A19" s="141"/>
      <c r="B19" s="21" t="s">
        <v>344</v>
      </c>
      <c r="C19" s="21" t="s">
        <v>306</v>
      </c>
      <c r="D19" s="21" t="s">
        <v>314</v>
      </c>
      <c r="E19" s="36" t="s">
        <v>348</v>
      </c>
      <c r="F19" s="21" t="s">
        <v>309</v>
      </c>
      <c r="G19" s="36" t="s">
        <v>349</v>
      </c>
      <c r="H19" s="21" t="s">
        <v>321</v>
      </c>
      <c r="I19" s="21" t="s">
        <v>338</v>
      </c>
      <c r="J19" s="36" t="s">
        <v>350</v>
      </c>
    </row>
    <row r="20" ht="42" customHeight="1" spans="1:10">
      <c r="A20" s="141"/>
      <c r="B20" s="21" t="s">
        <v>344</v>
      </c>
      <c r="C20" s="21" t="s">
        <v>317</v>
      </c>
      <c r="D20" s="21" t="s">
        <v>318</v>
      </c>
      <c r="E20" s="36" t="s">
        <v>351</v>
      </c>
      <c r="F20" s="21" t="s">
        <v>309</v>
      </c>
      <c r="G20" s="36" t="s">
        <v>352</v>
      </c>
      <c r="H20" s="21" t="s">
        <v>321</v>
      </c>
      <c r="I20" s="21" t="s">
        <v>338</v>
      </c>
      <c r="J20" s="36" t="s">
        <v>353</v>
      </c>
    </row>
    <row r="21" ht="42" customHeight="1" spans="1:10">
      <c r="A21" s="141"/>
      <c r="B21" s="21" t="s">
        <v>344</v>
      </c>
      <c r="C21" s="21" t="s">
        <v>317</v>
      </c>
      <c r="D21" s="21" t="s">
        <v>354</v>
      </c>
      <c r="E21" s="36" t="s">
        <v>355</v>
      </c>
      <c r="F21" s="21" t="s">
        <v>309</v>
      </c>
      <c r="G21" s="36" t="s">
        <v>356</v>
      </c>
      <c r="H21" s="21" t="s">
        <v>321</v>
      </c>
      <c r="I21" s="21" t="s">
        <v>311</v>
      </c>
      <c r="J21" s="36" t="s">
        <v>357</v>
      </c>
    </row>
    <row r="22" ht="42" customHeight="1" spans="1:10">
      <c r="A22" s="141"/>
      <c r="B22" s="21" t="s">
        <v>344</v>
      </c>
      <c r="C22" s="21" t="s">
        <v>322</v>
      </c>
      <c r="D22" s="21" t="s">
        <v>323</v>
      </c>
      <c r="E22" s="36" t="s">
        <v>358</v>
      </c>
      <c r="F22" s="21" t="s">
        <v>313</v>
      </c>
      <c r="G22" s="36" t="s">
        <v>359</v>
      </c>
      <c r="H22" s="21" t="s">
        <v>321</v>
      </c>
      <c r="I22" s="21" t="s">
        <v>311</v>
      </c>
      <c r="J22" s="36" t="s">
        <v>357</v>
      </c>
    </row>
    <row r="23" ht="42" customHeight="1" spans="1:10">
      <c r="A23" s="141" t="s">
        <v>288</v>
      </c>
      <c r="B23" s="21" t="s">
        <v>360</v>
      </c>
      <c r="C23" s="21" t="s">
        <v>306</v>
      </c>
      <c r="D23" s="21" t="s">
        <v>307</v>
      </c>
      <c r="E23" s="36" t="s">
        <v>361</v>
      </c>
      <c r="F23" s="21" t="s">
        <v>309</v>
      </c>
      <c r="G23" s="36" t="s">
        <v>362</v>
      </c>
      <c r="H23" s="21" t="s">
        <v>321</v>
      </c>
      <c r="I23" s="21" t="s">
        <v>311</v>
      </c>
      <c r="J23" s="36" t="s">
        <v>361</v>
      </c>
    </row>
    <row r="24" ht="42" customHeight="1" spans="1:10">
      <c r="A24" s="141"/>
      <c r="B24" s="21" t="s">
        <v>360</v>
      </c>
      <c r="C24" s="21" t="s">
        <v>306</v>
      </c>
      <c r="D24" s="21" t="s">
        <v>363</v>
      </c>
      <c r="E24" s="36" t="s">
        <v>364</v>
      </c>
      <c r="F24" s="21" t="s">
        <v>309</v>
      </c>
      <c r="G24" s="36" t="s">
        <v>362</v>
      </c>
      <c r="H24" s="21" t="s">
        <v>321</v>
      </c>
      <c r="I24" s="21" t="s">
        <v>311</v>
      </c>
      <c r="J24" s="36" t="s">
        <v>364</v>
      </c>
    </row>
    <row r="25" ht="42" customHeight="1" spans="1:10">
      <c r="A25" s="141"/>
      <c r="B25" s="21" t="s">
        <v>360</v>
      </c>
      <c r="C25" s="21" t="s">
        <v>306</v>
      </c>
      <c r="D25" s="21" t="s">
        <v>314</v>
      </c>
      <c r="E25" s="36" t="s">
        <v>365</v>
      </c>
      <c r="F25" s="21" t="s">
        <v>309</v>
      </c>
      <c r="G25" s="36" t="s">
        <v>366</v>
      </c>
      <c r="H25" s="21" t="s">
        <v>367</v>
      </c>
      <c r="I25" s="21" t="s">
        <v>311</v>
      </c>
      <c r="J25" s="36" t="s">
        <v>368</v>
      </c>
    </row>
    <row r="26" ht="42" customHeight="1" spans="1:10">
      <c r="A26" s="141"/>
      <c r="B26" s="21" t="s">
        <v>360</v>
      </c>
      <c r="C26" s="21" t="s">
        <v>317</v>
      </c>
      <c r="D26" s="21" t="s">
        <v>318</v>
      </c>
      <c r="E26" s="36" t="s">
        <v>369</v>
      </c>
      <c r="F26" s="21" t="s">
        <v>313</v>
      </c>
      <c r="G26" s="36" t="s">
        <v>82</v>
      </c>
      <c r="H26" s="21" t="s">
        <v>321</v>
      </c>
      <c r="I26" s="21" t="s">
        <v>311</v>
      </c>
      <c r="J26" s="36" t="s">
        <v>370</v>
      </c>
    </row>
    <row r="27" ht="42" customHeight="1" spans="1:10">
      <c r="A27" s="141"/>
      <c r="B27" s="21" t="s">
        <v>360</v>
      </c>
      <c r="C27" s="21" t="s">
        <v>322</v>
      </c>
      <c r="D27" s="21" t="s">
        <v>323</v>
      </c>
      <c r="E27" s="36" t="s">
        <v>371</v>
      </c>
      <c r="F27" s="21" t="s">
        <v>313</v>
      </c>
      <c r="G27" s="36" t="s">
        <v>320</v>
      </c>
      <c r="H27" s="21" t="s">
        <v>321</v>
      </c>
      <c r="I27" s="21" t="s">
        <v>311</v>
      </c>
      <c r="J27" s="36" t="s">
        <v>371</v>
      </c>
    </row>
    <row r="28" ht="42" customHeight="1" spans="1:10">
      <c r="A28" s="141" t="s">
        <v>292</v>
      </c>
      <c r="B28" s="21" t="s">
        <v>372</v>
      </c>
      <c r="C28" s="21" t="s">
        <v>306</v>
      </c>
      <c r="D28" s="21" t="s">
        <v>363</v>
      </c>
      <c r="E28" s="36" t="s">
        <v>373</v>
      </c>
      <c r="F28" s="21" t="s">
        <v>309</v>
      </c>
      <c r="G28" s="36" t="s">
        <v>374</v>
      </c>
      <c r="H28" s="21" t="s">
        <v>321</v>
      </c>
      <c r="I28" s="21" t="s">
        <v>338</v>
      </c>
      <c r="J28" s="36" t="s">
        <v>375</v>
      </c>
    </row>
    <row r="29" ht="42" customHeight="1" spans="1:10">
      <c r="A29" s="141"/>
      <c r="B29" s="21" t="s">
        <v>372</v>
      </c>
      <c r="C29" s="21" t="s">
        <v>306</v>
      </c>
      <c r="D29" s="21" t="s">
        <v>314</v>
      </c>
      <c r="E29" s="36" t="s">
        <v>376</v>
      </c>
      <c r="F29" s="21" t="s">
        <v>313</v>
      </c>
      <c r="G29" s="36" t="s">
        <v>377</v>
      </c>
      <c r="H29" s="21" t="s">
        <v>321</v>
      </c>
      <c r="I29" s="21" t="s">
        <v>311</v>
      </c>
      <c r="J29" s="36" t="s">
        <v>378</v>
      </c>
    </row>
    <row r="30" ht="42" customHeight="1" spans="1:10">
      <c r="A30" s="141"/>
      <c r="B30" s="21" t="s">
        <v>372</v>
      </c>
      <c r="C30" s="21" t="s">
        <v>317</v>
      </c>
      <c r="D30" s="21" t="s">
        <v>379</v>
      </c>
      <c r="E30" s="36" t="s">
        <v>380</v>
      </c>
      <c r="F30" s="21" t="s">
        <v>309</v>
      </c>
      <c r="G30" s="36" t="s">
        <v>381</v>
      </c>
      <c r="H30" s="21" t="s">
        <v>321</v>
      </c>
      <c r="I30" s="21" t="s">
        <v>338</v>
      </c>
      <c r="J30" s="36" t="s">
        <v>382</v>
      </c>
    </row>
    <row r="31" ht="42" customHeight="1" spans="1:10">
      <c r="A31" s="141"/>
      <c r="B31" s="21" t="s">
        <v>372</v>
      </c>
      <c r="C31" s="21" t="s">
        <v>317</v>
      </c>
      <c r="D31" s="21" t="s">
        <v>318</v>
      </c>
      <c r="E31" s="36" t="s">
        <v>383</v>
      </c>
      <c r="F31" s="21" t="s">
        <v>309</v>
      </c>
      <c r="G31" s="36" t="s">
        <v>384</v>
      </c>
      <c r="H31" s="21" t="s">
        <v>321</v>
      </c>
      <c r="I31" s="21" t="s">
        <v>338</v>
      </c>
      <c r="J31" s="36" t="s">
        <v>383</v>
      </c>
    </row>
    <row r="32" ht="42" customHeight="1" spans="1:10">
      <c r="A32" s="141"/>
      <c r="B32" s="21" t="s">
        <v>372</v>
      </c>
      <c r="C32" s="21" t="s">
        <v>322</v>
      </c>
      <c r="D32" s="21" t="s">
        <v>323</v>
      </c>
      <c r="E32" s="36" t="s">
        <v>385</v>
      </c>
      <c r="F32" s="21" t="s">
        <v>313</v>
      </c>
      <c r="G32" s="36" t="s">
        <v>320</v>
      </c>
      <c r="H32" s="21" t="s">
        <v>321</v>
      </c>
      <c r="I32" s="21" t="s">
        <v>311</v>
      </c>
      <c r="J32" s="36" t="s">
        <v>385</v>
      </c>
    </row>
  </sheetData>
  <mergeCells count="12">
    <mergeCell ref="A3:J3"/>
    <mergeCell ref="A4:H4"/>
    <mergeCell ref="A7:A11"/>
    <mergeCell ref="A12:A17"/>
    <mergeCell ref="A18:A22"/>
    <mergeCell ref="A23:A27"/>
    <mergeCell ref="A28:A32"/>
    <mergeCell ref="B7:B11"/>
    <mergeCell ref="B12:B17"/>
    <mergeCell ref="B18:B22"/>
    <mergeCell ref="B23:B27"/>
    <mergeCell ref="B28:B3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朱敏</cp:lastModifiedBy>
  <dcterms:created xsi:type="dcterms:W3CDTF">2025-02-06T07:09:00Z</dcterms:created>
  <dcterms:modified xsi:type="dcterms:W3CDTF">2026-03-18T09:10:20Z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2052-12.1.0.17133</vt:lpwstr>
  </property>
</Properties>
</file>