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<sst xmlns="http://schemas.openxmlformats.org/spreadsheetml/2006/main" count="2566" uniqueCount="637">
  <si>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</si>
  <si>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</si>
  <si>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</si>
  <si>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</si>
  <si>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</si>
  <si>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</si>
  <si>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</si>
  <si>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</si>
  <si>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</si>
  <si>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</si>
  <si>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</si>
  <si>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</si>
  <si>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</si>
  <si>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</si>
  <si>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</si>
  <si>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</si>
  <si>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</si>
  <si>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</si>
  <si>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</si>
  <si>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</si>
  <si>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</si>
  <si>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</si>
  <si>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</si>
  <si>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</si>
  <si>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</si>
  <si>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</si>
  <si>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</si>
  <si>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</si>
  <si>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</si>
  <si>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</si>
  <si>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</si>
  <si>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</si>
  <si>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</si>
  <si>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</si>
  <si>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</si>
  <si>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</si>
  <si>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</si>
  <si>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</si>
  <si>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</si>
  <si>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</si>
  <si>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</si>
  <si>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</si>
  <si>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</si>
  <si>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</si>
  <si>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</si>
  <si>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</si>
  <si>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</si>
  <si>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</si>
  <si>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</si>
  <si>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</si>
  <si>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</si>
  <si>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</si>
  <si>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</si>
  <si>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</si>
  <si>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</si>
  <si>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</si>
  <si>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</si>
  <si>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</si>
  <si>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</si>
  <si>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</si>
  <si>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</si>
  <si>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</si>
  <si>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</si>
  <si>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</si>
  <si>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</si>
  <si>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</si>
  <si>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</si>
  <si>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</si>
  <si>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</si>
  <si>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575001</t>
  </si>
  <si>
    <t>寻甸回族彝族自治县羊街镇财政所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</si>
  <si>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</si>
  <si>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</si>
  <si>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</si>
  <si>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</si>
  <si>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</si>
  <si>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</si>
  <si>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</si>
  <si>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</si>
  <si>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</si>
  <si>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</si>
  <si>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</si>
  <si>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</si>
  <si>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</si>
  <si>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</si>
  <si>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</si>
  <si>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</si>
  <si>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</si>
  <si>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</si>
  <si>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</si>
  <si>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</si>
  <si>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</si>
  <si>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</si>
  <si>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</si>
  <si>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</si>
  <si>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</si>
  <si>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</si>
  <si>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</si>
  <si>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</si>
  <si>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</si>
  <si>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</si>
  <si>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</si>
  <si>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</si>
  <si>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</si>
  <si>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</si>
  <si>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</si>
  <si>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</si>
  <si>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</si>
  <si>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2010350</t>
  </si>
  <si>
    <t>事业运行</t>
  </si>
  <si>
    <t>20132</t>
  </si>
  <si>
    <t>组织事务</t>
  </si>
  <si>
    <t>2013201</t>
  </si>
  <si>
    <t>20134</t>
  </si>
  <si>
    <t>统战事务</t>
  </si>
  <si>
    <t>2013403</t>
  </si>
  <si>
    <t>机关服务</t>
  </si>
  <si>
    <t>20139</t>
  </si>
  <si>
    <t>社会工作事务</t>
  </si>
  <si>
    <t>2013904</t>
  </si>
  <si>
    <t>专项业务</t>
  </si>
  <si>
    <t>203</t>
  </si>
  <si>
    <t>国防支出</t>
  </si>
  <si>
    <t>20306</t>
  </si>
  <si>
    <t>国防动员</t>
  </si>
  <si>
    <t>2030699</t>
  </si>
  <si>
    <t>其他国防动员支出</t>
  </si>
  <si>
    <t>206</t>
  </si>
  <si>
    <t>科学技术支出</t>
  </si>
  <si>
    <t>20604</t>
  </si>
  <si>
    <t>技术研究与开发</t>
  </si>
  <si>
    <t>2060405</t>
  </si>
  <si>
    <t>共性技术研究与开发</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</si>
  <si>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</si>
  <si>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</si>
  <si>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</si>
  <si>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</si>
  <si>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</si>
  <si>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</si>
  <si>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</si>
  <si>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</si>
  <si>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</si>
  <si>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</si>
  <si>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</si>
  <si>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</si>
  <si>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</si>
  <si>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</si>
  <si>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</si>
  <si>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</si>
  <si>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</si>
  <si>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</si>
  <si>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</si>
  <si>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</si>
  <si>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</si>
  <si>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</si>
  <si>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</si>
  <si>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</si>
  <si>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</si>
  <si>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</si>
  <si>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</si>
  <si>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</si>
  <si>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</si>
  <si>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</si>
  <si>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</si>
  <si>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</si>
  <si>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</si>
  <si>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</si>
  <si>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</si>
  <si>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</si>
  <si>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</si>
  <si>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</si>
  <si>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</si>
  <si>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</si>
  <si>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</si>
  <si>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</si>
  <si>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21103</t>
  </si>
  <si>
    <t>污染防治</t>
  </si>
  <si>
    <t>2110399</t>
  </si>
  <si>
    <t>其他污染防治支出</t>
  </si>
  <si>
    <t>213</t>
  </si>
  <si>
    <t>农林水支出</t>
  </si>
  <si>
    <t>21301</t>
  </si>
  <si>
    <t>农业农村</t>
  </si>
  <si>
    <t>2130153</t>
  </si>
  <si>
    <t>耕地建设与利用</t>
  </si>
  <si>
    <t>21302</t>
  </si>
  <si>
    <t>林业和草原</t>
  </si>
  <si>
    <t>2130234</t>
  </si>
  <si>
    <t>林业草原防灾减灾</t>
  </si>
  <si>
    <t>21303</t>
  </si>
  <si>
    <t>水利</t>
  </si>
  <si>
    <t>2130306</t>
  </si>
  <si>
    <t>水利工程运行与维护</t>
  </si>
  <si>
    <t>2130316</t>
  </si>
  <si>
    <t>农村水利</t>
  </si>
  <si>
    <t>21305</t>
  </si>
  <si>
    <t>巩固脱贫攻坚成果衔接乡村振兴</t>
  </si>
  <si>
    <t>2130505</t>
  </si>
  <si>
    <t>生产发展</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</si>
  <si>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</si>
  <si>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</si>
  <si>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</si>
  <si>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</si>
  <si>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</si>
  <si>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</si>
  <si>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</si>
  <si>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</si>
  <si>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</si>
  <si>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</si>
  <si>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</si>
  <si>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</si>
  <si>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</si>
  <si>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</si>
  <si>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</si>
  <si>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</si>
  <si>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</si>
  <si>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</si>
  <si>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</si>
  <si>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</si>
  <si>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</si>
  <si>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</si>
  <si>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</si>
  <si>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</si>
  <si>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</si>
  <si>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</si>
  <si>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</si>
  <si>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</si>
  <si>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</si>
  <si>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</si>
  <si>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</si>
  <si>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</si>
  <si>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</si>
  <si>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</si>
  <si>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</si>
  <si>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</si>
  <si>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</si>
  <si>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</si>
  <si>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</si>
  <si>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</si>
  <si>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</si>
  <si>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</si>
  <si>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</si>
  <si>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</si>
  <si>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</si>
  <si>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</si>
  <si>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</si>
  <si>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</si>
  <si>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</si>
  <si>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</si>
  <si>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</si>
  <si>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</si>
  <si>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</si>
  <si>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</si>
  <si>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</si>
  <si>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</si>
  <si>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</si>
  <si>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</si>
  <si>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</si>
  <si>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</si>
  <si>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</si>
  <si>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</si>
  <si>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t>
  </si>
  <si>
    <t>教育支出</t>
  </si>
  <si>
    <t>20599</t>
  </si>
  <si>
    <t>其他教育支出</t>
  </si>
  <si>
    <t>2059999</t>
  </si>
  <si>
    <t>2130122</t>
  </si>
  <si>
    <t>农业生产发展</t>
  </si>
  <si>
    <t>2130199</t>
  </si>
  <si>
    <t>其他农业农村支出</t>
  </si>
  <si>
    <t>2130504</t>
  </si>
  <si>
    <t>农村基础设施建设</t>
  </si>
  <si>
    <t>2130599</t>
  </si>
  <si>
    <t>其他巩固脱贫攻坚成果衔接乡村振兴支出</t>
  </si>
  <si>
    <t>21399</t>
  </si>
  <si>
    <t>其他农林水支出</t>
  </si>
  <si>
    <t>2139999</t>
  </si>
  <si>
    <t>229</t>
  </si>
  <si>
    <t>22999</t>
  </si>
  <si>
    <t>2299999</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</si>
  <si>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</si>
  <si>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</si>
  <si>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</si>
  <si>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</si>
  <si>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</si>
  <si>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</si>
  <si>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</si>
  <si>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</si>
  <si>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</si>
  <si>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</si>
  <si>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</si>
  <si>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</si>
  <si>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</si>
  <si>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</si>
  <si>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</si>
  <si>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</si>
  <si>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</si>
  <si>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</si>
  <si>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</si>
  <si>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</si>
  <si>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</si>
  <si>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</si>
  <si>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</si>
  <si>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</si>
  <si>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</si>
  <si>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</si>
  <si>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</si>
  <si>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530129210000000004122</t>
  </si>
  <si>
    <t>行政人员支出工资</t>
  </si>
  <si>
    <t>30101</t>
  </si>
  <si>
    <t>基本工资</t>
  </si>
  <si>
    <t>30102</t>
  </si>
  <si>
    <t>津贴补贴</t>
  </si>
  <si>
    <t>30103</t>
  </si>
  <si>
    <t>奖金</t>
  </si>
  <si>
    <t>530129210000000004123</t>
  </si>
  <si>
    <t>事业人员支出工资</t>
  </si>
  <si>
    <t>30107</t>
  </si>
  <si>
    <t>绩效工资</t>
  </si>
  <si>
    <t>530129210000000004124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</si>
  <si>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</si>
  <si>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</si>
  <si>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</si>
  <si>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</si>
  <si>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</si>
  <si>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</si>
  <si>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</si>
  <si>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</si>
  <si>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</si>
  <si>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</si>
  <si>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</si>
  <si>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530129210000000004125</t>
  </si>
  <si>
    <t>30113</t>
  </si>
  <si>
    <t>530129210000000004128</t>
  </si>
  <si>
    <t>公车购置及运维费</t>
  </si>
  <si>
    <t>30231</t>
  </si>
  <si>
    <t>公务用车运行维护费</t>
  </si>
  <si>
    <t>530129210000000004129</t>
  </si>
  <si>
    <t>30217</t>
  </si>
  <si>
    <t>530129210000000004130</t>
  </si>
  <si>
    <t>公务交通补贴</t>
  </si>
  <si>
    <t>30239</t>
  </si>
  <si>
    <t>其他交通费用</t>
  </si>
  <si>
    <t>530129210000000004131</t>
  </si>
  <si>
    <t>工会经费</t>
  </si>
  <si>
    <t>30228</t>
  </si>
  <si>
    <t>530129210000000004132</t>
  </si>
  <si>
    <t>一般公用经费支出</t>
  </si>
  <si>
    <t>30201</t>
  </si>
  <si>
    <t>办公费</t>
  </si>
  <si>
    <t>30205</t>
  </si>
  <si>
    <t>水费</t>
  </si>
  <si>
    <t>30206</t>
  </si>
  <si>
    <t>电费</t>
  </si>
  <si>
    <t>30207</t>
  </si>
  <si>
    <t>邮电费</t>
  </si>
  <si>
    <t>30211</t>
  </si>
  <si>
    <t>差旅费</t>
  </si>
  <si>
    <t>30299</t>
  </si>
  <si>
    <t>其他商品和服务支出</t>
  </si>
  <si>
    <t>530129231100001422507</t>
  </si>
  <si>
    <t>其他财政补助人员生活补助</t>
  </si>
  <si>
    <t>30305</t>
  </si>
  <si>
    <t>生活补助</t>
  </si>
  <si>
    <t>530129231100001422513</t>
  </si>
  <si>
    <t>事业人员绩效奖励</t>
  </si>
  <si>
    <t>530129231100001422517</t>
  </si>
  <si>
    <t>其他商品服务支出</t>
  </si>
  <si>
    <t>530129231100001422518</t>
  </si>
  <si>
    <t>乡镇消防经费</t>
  </si>
  <si>
    <t>530129241100002448327</t>
  </si>
  <si>
    <t>行政人员绩效奖励</t>
  </si>
  <si>
    <t>530129251100003840768</t>
  </si>
  <si>
    <t>未在工资统发人员奖金</t>
  </si>
  <si>
    <t>530129261100005145752</t>
  </si>
  <si>
    <t>未在工资统发人员绩效工资</t>
  </si>
  <si>
    <t>530129261100005145753</t>
  </si>
  <si>
    <t>其他特殊商品服务支出</t>
  </si>
  <si>
    <t>预算05-1表</t>
  </si>
  <si>
    <t>项目分类</t>
  </si>
  <si>
    <t>项目单位</t>
  </si>
  <si>
    <t>经济科目编码</t>
  </si>
  <si>
    <t>经济科目名称</t>
  </si>
  <si>
    <t>本年拨款</t>
  </si>
  <si>
    <t>其中：本次下达</t>
  </si>
  <si>
    <t>530129261100005141398</t>
  </si>
  <si>
    <t>退休人员医保补助单位缴费资金</t>
  </si>
  <si>
    <t>530129261100005141432</t>
  </si>
  <si>
    <t>补缴25年、预算26年合同工养老保险经费</t>
  </si>
  <si>
    <t>对个人和家庭的补助</t>
  </si>
  <si>
    <t>530129261100005140548</t>
  </si>
  <si>
    <t>村委会“大岗位”正职经费</t>
  </si>
  <si>
    <t>530129261100005140950</t>
  </si>
  <si>
    <t>村委会“大岗位”副职、后备岗补贴经费</t>
  </si>
  <si>
    <t>530129261100005140976</t>
  </si>
  <si>
    <t>村委会“大岗位”委员补贴经费</t>
  </si>
  <si>
    <t>530129261100005140987</t>
  </si>
  <si>
    <t>村干部参加城乡居民养老保险缴费补贴资金</t>
  </si>
  <si>
    <t>530129261100005140995</t>
  </si>
  <si>
    <t>村（居民）党支部书记、小组长“一肩挑”岗位补贴经费</t>
  </si>
  <si>
    <t>530129261100005141002</t>
  </si>
  <si>
    <t>村（居民）党支部书记、小组长岗位补贴资金</t>
  </si>
  <si>
    <t>530129261100005141006</t>
  </si>
  <si>
    <t>村干部意外伤害保险资金</t>
  </si>
  <si>
    <t>530129261100005141095</t>
  </si>
  <si>
    <t>村委会监委委员补助资金</t>
  </si>
  <si>
    <t>530129261100005141150</t>
  </si>
  <si>
    <t>26年预算遗属补助经费</t>
  </si>
  <si>
    <t>530129261100005141392</t>
  </si>
  <si>
    <t>26年预算退休人员安家费资金</t>
  </si>
  <si>
    <t>530129261100005150344</t>
  </si>
  <si>
    <t>村委会“大岗位”青年人才补贴经费</t>
  </si>
  <si>
    <t>530129261100005140116</t>
  </si>
  <si>
    <t>羊街镇2026年公务用车购置经费</t>
  </si>
  <si>
    <t>31013</t>
  </si>
  <si>
    <t>公务用车购置</t>
  </si>
  <si>
    <t>其他公用支出</t>
  </si>
  <si>
    <t>530129261100005141619</t>
  </si>
  <si>
    <t>村民小组工作经费</t>
  </si>
  <si>
    <t>专项业务类</t>
  </si>
  <si>
    <t>530129251100004076933</t>
  </si>
  <si>
    <t>昆财农〔2024〕169号下寻财农〔2025〕18号下达2025年水利发展资金</t>
  </si>
  <si>
    <t>31005</t>
  </si>
  <si>
    <t>基础设施建设</t>
  </si>
  <si>
    <t>530129251100004086022</t>
  </si>
  <si>
    <t>〔2025〕1号收支专户收到羊街镇农村财务管理中心转入的110KV输变电工程征地工作经费</t>
  </si>
  <si>
    <t>30310</t>
  </si>
  <si>
    <t>个人农业生产补贴</t>
  </si>
  <si>
    <t>530129251100004100021</t>
  </si>
  <si>
    <t>〔2025〕2号收支专户收到羊街镇农村财务管理中心转入的110KV输变电工程征地补偿经费</t>
  </si>
  <si>
    <t>530129251100004103718</t>
  </si>
  <si>
    <t>〔2025〕4号收支专户收到羊街镇农村财务管理中心转入的大牲畜交易市场项目征地补偿经费</t>
  </si>
  <si>
    <t>530129251100004103745</t>
  </si>
  <si>
    <t>〔2025〕5号收支专户收到羊街镇农村财务管理中心转入的大牲畜交易市场项目征地工作经费</t>
  </si>
  <si>
    <t>530129251100004104577</t>
  </si>
  <si>
    <t>〔2025〕6号收支专户收到羊街镇农村财务管理中心转入的金地汇富项目征地补偿经费</t>
  </si>
  <si>
    <t>530129251100004104584</t>
  </si>
  <si>
    <t>〔2025〕8号收支专户收到羊街镇农村财务管理中心转入的羊街农机加油站质保金资金</t>
  </si>
  <si>
    <t>530129251100004191630</t>
  </si>
  <si>
    <t>寻财教〔2025〕5号下达2025年公共图书馆、美术馆、文化馆（站）免费开放补助资金</t>
  </si>
  <si>
    <t>530129251100004280087</t>
  </si>
  <si>
    <t>寻财农〔2025〕41号寻甸县2025年上海市对口帮扶云南省项目（甸心蔬菜种植基地温室大棚）资金</t>
  </si>
  <si>
    <t>530129251100004350762</t>
  </si>
  <si>
    <t>寻财教〔2025〕41号下达2025年度美术馆、公共图书馆、文化馆（站）免费开放市级补助资金</t>
  </si>
  <si>
    <t>30226</t>
  </si>
  <si>
    <t>劳务费</t>
  </si>
  <si>
    <t>530129251100004364069</t>
  </si>
  <si>
    <t>寻财农〔2025〕57号下达寻甸县2025年市级高标准农田建后管护资金</t>
  </si>
  <si>
    <t>30213</t>
  </si>
  <si>
    <t>维修（护）费</t>
  </si>
  <si>
    <t>530129251100004375943</t>
  </si>
  <si>
    <t>寻财农〔2025〕59号下达2025年中央水利发展资金</t>
  </si>
  <si>
    <t>530129251100004402127</t>
  </si>
  <si>
    <t>〔2025〕9号收支专户2024年中央政策性种植险工作经费</t>
  </si>
  <si>
    <t>530129251100004402138</t>
  </si>
  <si>
    <t>〔2025〕10号收支专户2024年农业水价收费返还资金</t>
  </si>
  <si>
    <t>530129251100004402201</t>
  </si>
  <si>
    <t>〔2025〕13号收支专户收到个人所得税手续费退费资金</t>
  </si>
  <si>
    <t>530129251100004402219</t>
  </si>
  <si>
    <t>〔2025〕12号收支专户寻甸公司支2023年中央政策性种植险工作经费</t>
  </si>
  <si>
    <t>530129251100004403350</t>
  </si>
  <si>
    <t>〔2025〕14号收支专户市人大帮扶甜荞地村工作经费</t>
  </si>
  <si>
    <t>530129251100004403410</t>
  </si>
  <si>
    <t>〔2025〕16号收支专户羊街线路赔偿款资金</t>
  </si>
  <si>
    <t>530129251100004403413</t>
  </si>
  <si>
    <t>〔2025〕17号收支专户滇池国家旅游度假区党群工作部拨付5名驻村工作队员工作经费</t>
  </si>
  <si>
    <t>530129251100004473951</t>
  </si>
  <si>
    <t>寻财农〔2025〕82号下达2025年羊街镇方营村农村公益事业建设财政奖补项目资金</t>
  </si>
  <si>
    <t>530129251100004473988</t>
  </si>
  <si>
    <t>寻财农〔2025〕82号下达2025年农村综合改革羊街镇方营村农村公益事业建设财政奖补项目资金</t>
  </si>
  <si>
    <t>530129251100004488494</t>
  </si>
  <si>
    <t>〔2025〕19号收支专户羊街镇团委2024年团费资金</t>
  </si>
  <si>
    <t>530129251100004501923</t>
  </si>
  <si>
    <t>寻财教〔2025〕90号下达2025年中央补助地方公共文化服务体系建设资金</t>
  </si>
  <si>
    <t>530129251100004611063</t>
  </si>
  <si>
    <t>寻财资〔2025〕4号拨付2025年国有企业退休人员社会化管理中央补助资金</t>
  </si>
  <si>
    <t>31204</t>
  </si>
  <si>
    <t>费用补贴</t>
  </si>
  <si>
    <t>530129251100004628612</t>
  </si>
  <si>
    <t>〔2025〕20号收支专户羊街线路占地补偿资金</t>
  </si>
  <si>
    <t>530129251100004690601</t>
  </si>
  <si>
    <t>〔2025〕21号收支专户羊街镇人民政府征地拆迁工作经费</t>
  </si>
  <si>
    <t>530129251100004749156</t>
  </si>
  <si>
    <t>寻财教〔2025〕125号下达2025年美术馆、公共图书馆、文化馆（站）免费开放省级配套资金</t>
  </si>
  <si>
    <t>530129251100004751213</t>
  </si>
  <si>
    <t>〔2025〕22号收支专户收到县红十字会拨羊街镇中心小学变压器增容项目代收款资金</t>
  </si>
  <si>
    <t>530129251100004765202</t>
  </si>
  <si>
    <t>〔2025〕23号收支专户收到绿色种植养殖循环工作培训费资金</t>
  </si>
  <si>
    <t>530129261100005141184</t>
  </si>
  <si>
    <t>12个村委会党建工作经费</t>
  </si>
  <si>
    <t>530129261100005141191</t>
  </si>
  <si>
    <t>12个村委会党建（换届工作）经费</t>
  </si>
  <si>
    <t>530129261100005141217</t>
  </si>
  <si>
    <t>12个村委会换届选举工作经费</t>
  </si>
  <si>
    <t>530129261100005141558</t>
  </si>
  <si>
    <t>预估2026年执法队非税收入资金</t>
  </si>
  <si>
    <t>530129261100005141575</t>
  </si>
  <si>
    <t>预估2026年农机站拖拉机售出非税收入资金</t>
  </si>
  <si>
    <t>530129261100005143984</t>
  </si>
  <si>
    <t>2025年上缴农机站租金返还资金</t>
  </si>
  <si>
    <t>530129261100005144000</t>
  </si>
  <si>
    <t>2025年上缴利息返还资金</t>
  </si>
  <si>
    <t>530129261100005144007</t>
  </si>
  <si>
    <t>2025年上缴执法队非税收入返还资金</t>
  </si>
  <si>
    <t>530129261100005279654</t>
  </si>
  <si>
    <t>昆财农〔2025〕161号下寻财农〔2026〕1号纳郎村委会农村公益事业建设财政奖补项目（激励）资金</t>
  </si>
  <si>
    <t>530129261100005305402</t>
  </si>
  <si>
    <t>昆财农〔2025〕166号下寻财农〔2026〕5号下达2026年水利发展资金</t>
  </si>
  <si>
    <t>事业发展类</t>
  </si>
  <si>
    <t>530129251100004428460</t>
  </si>
  <si>
    <t>寻财教〔2025〕68号2025年寻甸县区域创新能力提升第一批专项资金(科技特派员)资金</t>
  </si>
  <si>
    <t>预算05-2表</t>
  </si>
  <si>
    <t>项目年度绩效目标</t>
  </si>
  <si>
    <t>一级指标</t>
  </si>
  <si>
    <t>二级指标</t>
  </si>
  <si>
    <t>三级指标</t>
  </si>
  <si>
    <t>指标性质</t>
  </si>
  <si>
    <t>指标值</t>
  </si>
  <si>
    <t>度量单位</t>
  </si>
  <si>
    <t>指标属性</t>
  </si>
  <si>
    <t>指标内容</t>
  </si>
  <si>
    <t>产出指标</t>
  </si>
  <si>
    <t>时效指标</t>
  </si>
  <si>
    <t>按期限使用完毕</t>
  </si>
  <si>
    <t>&lt;=</t>
  </si>
  <si>
    <t>2027</t>
  </si>
  <si>
    <t>年</t>
  </si>
  <si>
    <t>定量指标</t>
  </si>
  <si>
    <t>效益指标</t>
  </si>
  <si>
    <t>社会效益</t>
  </si>
  <si>
    <t>经费正确使用完毕来带的积极影响</t>
  </si>
  <si>
    <t>&gt;=</t>
  </si>
  <si>
    <t>95</t>
  </si>
  <si>
    <t>%</t>
  </si>
  <si>
    <t>满意度指标</t>
  </si>
  <si>
    <t>服务对象满意度</t>
  </si>
  <si>
    <t>受众群体满意度</t>
  </si>
  <si>
    <t>经费正确使用完毕带来的积极影响</t>
  </si>
  <si>
    <t>2025</t>
  </si>
  <si>
    <t>数量指标</t>
  </si>
  <si>
    <t>新建蓄水池</t>
  </si>
  <si>
    <t>=</t>
  </si>
  <si>
    <t>1.00</t>
  </si>
  <si>
    <t>座</t>
  </si>
  <si>
    <t>质量指标</t>
  </si>
  <si>
    <t>工程验收合格率</t>
  </si>
  <si>
    <t>100</t>
  </si>
  <si>
    <t>项目投入时间</t>
  </si>
  <si>
    <t>6.00</t>
  </si>
  <si>
    <t>月</t>
  </si>
  <si>
    <t>解决饮水安全问题人数</t>
  </si>
  <si>
    <t>40</t>
  </si>
  <si>
    <t>人</t>
  </si>
  <si>
    <t>生态效益</t>
  </si>
  <si>
    <t>水土流失治理度</t>
  </si>
  <si>
    <t>98</t>
  </si>
  <si>
    <t>受益人口满意度</t>
  </si>
  <si>
    <t>90</t>
  </si>
  <si>
    <t>1)道路修复2580平方米(长516米，均宽5米，C25混凝土硬化，部分路面拆除);
2)排污沟渠建设及铺设盖板1561米(原沟帮0.24砖砌体含单抹面加高0.4米、两边94立方米砖砌体、原沟内空宽0.4 米，重型车盖板长0.8米×厚0.2米×宽0.5米、C30混泥土强度及设计钢筋);
3)改建三面光排污沟渠375米(沟内空宽0.6米，沟底10cmC25混凝土);
4)改建三面光排污沟渠支砌挡墙80米(沟宽1.5米、沟内空宽0.6米、挡墙高1.2米)。</t>
  </si>
  <si>
    <t>支持农村公益事业财政奖补项目建设数量</t>
  </si>
  <si>
    <t>个</t>
  </si>
  <si>
    <t>建立健全农村公益事业财政奖补项目台账</t>
  </si>
  <si>
    <t>农村公益事业项目工程验收合格率</t>
  </si>
  <si>
    <t>农村公益事业财政奖补项目材料报送及时性</t>
  </si>
  <si>
    <t>农村公益事业财政奖补项目任务</t>
  </si>
  <si>
    <t>农村基础设施水平</t>
  </si>
  <si>
    <t>农村人居环境</t>
  </si>
  <si>
    <t>可持续影响</t>
  </si>
  <si>
    <t>农村公益事业滚动项目库</t>
  </si>
  <si>
    <t>项目区域农民满意度</t>
  </si>
  <si>
    <t>项目区域基层干部满意度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</si>
  <si>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</si>
  <si>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</si>
  <si>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</si>
  <si>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</si>
  <si>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</si>
  <si>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</si>
  <si>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</si>
  <si>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</si>
  <si>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</si>
  <si>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</si>
  <si>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</si>
  <si>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</si>
  <si>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</si>
  <si>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</si>
  <si>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</si>
  <si>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</si>
  <si>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</si>
  <si>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</si>
  <si>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</si>
  <si>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</si>
  <si>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</si>
  <si>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</si>
  <si>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</si>
  <si>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</si>
  <si>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</si>
  <si>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</si>
  <si>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</si>
  <si>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</si>
  <si>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</si>
  <si>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</si>
  <si>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</si>
  <si>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</si>
  <si>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</si>
  <si>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</si>
  <si>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</si>
  <si>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</si>
  <si>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</si>
  <si>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</si>
  <si>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</si>
  <si>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</si>
  <si>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</si>
  <si>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</si>
  <si>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</si>
  <si>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</si>
  <si>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</si>
  <si>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</si>
  <si>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</si>
  <si>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</si>
  <si>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</si>
  <si>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</si>
  <si>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</si>
  <si>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</si>
  <si>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</si>
  <si>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</si>
  <si>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</si>
  <si>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</si>
  <si>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</si>
  <si>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</si>
  <si>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</si>
  <si>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112 社会保障缴费</t>
  </si>
  <si>
    <t>本级</t>
  </si>
  <si>
    <t>114 对个人和家庭的补助</t>
  </si>
  <si>
    <t>211 公车购置及运维费</t>
  </si>
  <si>
    <t>216 其他公用支出</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</si>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</sst>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4" borderId="28" applyNumberFormat="0" applyAlignment="0" applyProtection="0">
      <alignment vertical="center"/>
    </xf>
    <xf numFmtId="0" fontId="24" fillId="5" borderId="29" applyNumberFormat="0" applyAlignment="0" applyProtection="0">
      <alignment vertical="center"/>
    </xf>
    <xf numFmtId="0" fontId="25" fillId="5" borderId="28" applyNumberFormat="0" applyAlignment="0" applyProtection="0">
      <alignment vertical="center"/>
    </xf>
    <xf numFmtId="0" fontId="26" fillId="6"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37">
    <xf numFmtId="0" fontId="0" fillId="0" borderId="0" xfId="0" applyFont="1" applyBorder="1"/>
    <xf numFmtId="0" fontId="0" fillId="0" borderId="0" xfId="0" applyFill="1" applyBorder="1" applyAlignment="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2" fillId="0" borderId="0" xfId="0" applyFont="1" applyFill="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4" fontId="2" fillId="0" borderId="8" xfId="0" applyNumberFormat="1" applyFont="1" applyFill="1" applyBorder="1" applyAlignment="1" applyProtection="1">
      <alignment horizontal="right" vertical="center" wrapText="1"/>
      <protection locked="0"/>
    </xf>
    <xf numFmtId="49" fontId="5" fillId="0" borderId="7" xfId="53" applyFont="1" applyFill="1" applyBorder="1" applyAlignment="1">
      <alignment horizontal="left" vertical="center" wrapText="1"/>
    </xf>
    <xf numFmtId="0" fontId="2" fillId="0" borderId="9"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8" xfId="0" applyFont="1" applyFill="1" applyBorder="1" applyAlignment="1">
      <alignment horizontal="left" vertical="center" wrapText="1"/>
    </xf>
    <xf numFmtId="4" fontId="2" fillId="0" borderId="8" xfId="0" applyNumberFormat="1" applyFont="1" applyFill="1" applyBorder="1" applyAlignment="1">
      <alignment horizontal="right" vertical="center" wrapText="1"/>
    </xf>
    <xf numFmtId="4" fontId="5" fillId="0" borderId="7" xfId="54" applyNumberFormat="1" applyFont="1" applyFill="1" applyBorder="1" applyAlignment="1">
      <alignment horizontal="right" vertical="center"/>
    </xf>
    <xf numFmtId="0" fontId="2"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2" fillId="0"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6" fillId="0" borderId="0" xfId="0" applyFont="1" applyFill="1" applyBorder="1" applyAlignment="1"/>
    <xf numFmtId="0" fontId="6" fillId="0" borderId="0" xfId="0" applyFont="1" applyFill="1" applyBorder="1" applyAlignment="1" applyProtection="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0" borderId="7" xfId="0" applyFont="1" applyBorder="1" applyAlignment="1" applyProtection="1">
      <alignment horizontal="left" vertical="center" wrapText="1"/>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wrapText="1"/>
    </xf>
    <xf numFmtId="0" fontId="1" fillId="0" borderId="0" xfId="0" applyFont="1" applyFill="1" applyBorder="1" applyAlignment="1">
      <alignment horizontal="right" wrapText="1"/>
    </xf>
    <xf numFmtId="0" fontId="1" fillId="0" borderId="0" xfId="0" applyFont="1" applyFill="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Fill="1" applyBorder="1" applyAlignment="1" applyProtection="1">
      <protection locked="0"/>
    </xf>
    <xf numFmtId="0" fontId="2" fillId="0" borderId="0" xfId="0" applyFont="1" applyFill="1" applyBorder="1" applyAlignment="1" applyProtection="1">
      <alignment vertical="top" wrapText="1"/>
      <protection locked="0"/>
    </xf>
    <xf numFmtId="0" fontId="1" fillId="0" borderId="0" xfId="0" applyFont="1" applyFill="1" applyBorder="1" applyAlignment="1" applyProtection="1">
      <protection locked="0"/>
    </xf>
    <xf numFmtId="0" fontId="2" fillId="0" borderId="0" xfId="0" applyFont="1" applyFill="1" applyBorder="1" applyAlignment="1" applyProtection="1">
      <alignment horizontal="right" wrapText="1"/>
      <protection locked="0"/>
    </xf>
    <xf numFmtId="0" fontId="2" fillId="0" borderId="0" xfId="0" applyFont="1" applyFill="1" applyBorder="1" applyAlignment="1" applyProtection="1">
      <alignment horizontal="right"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6" xfId="0" applyFont="1" applyBorder="1" applyAlignment="1" applyProtection="1">
      <alignment horizontal="left" vertical="center"/>
      <protection locked="0"/>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15" xfId="0" applyFont="1" applyBorder="1" applyAlignment="1" applyProtection="1">
      <alignment horizontal="left" vertical="center"/>
      <protection locked="0"/>
    </xf>
    <xf numFmtId="0" fontId="2" fillId="0" borderId="15" xfId="0" applyFont="1" applyBorder="1" applyAlignment="1">
      <alignment horizontal="left" vertical="center"/>
    </xf>
    <xf numFmtId="0" fontId="2" fillId="2" borderId="16"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6" xfId="0" applyNumberFormat="1" applyFont="1" applyBorder="1" applyAlignment="1">
      <alignment horizontal="right" vertical="center"/>
    </xf>
    <xf numFmtId="0" fontId="2" fillId="2" borderId="16"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2"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9" fillId="0" borderId="0" xfId="0" applyFont="1" applyFill="1" applyBorder="1" applyAlignment="1" applyProtection="1">
      <alignment horizontal="right"/>
      <protection locked="0"/>
    </xf>
    <xf numFmtId="0" fontId="1" fillId="0" borderId="0" xfId="0" applyFont="1" applyFill="1" applyBorder="1" applyAlignment="1">
      <alignment horizontal="right"/>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Fill="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4" fillId="0" borderId="16" xfId="0" applyFont="1" applyBorder="1" applyAlignment="1">
      <alignment horizontal="center" vertical="center"/>
    </xf>
    <xf numFmtId="178" fontId="5" fillId="0" borderId="7" xfId="54" applyFont="1" applyFill="1" applyBorder="1" applyAlignment="1">
      <alignment horizontal="right" vertical="center"/>
    </xf>
    <xf numFmtId="178" fontId="5" fillId="0" borderId="8" xfId="0" applyNumberFormat="1" applyFont="1" applyFill="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8" xfId="0" applyFont="1" applyFill="1" applyBorder="1" applyAlignment="1">
      <alignment horizontal="left" vertical="center"/>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0" borderId="0" xfId="0" applyFont="1" applyFill="1" applyBorder="1" applyAlignment="1">
      <alignment horizontal="right" vertical="center"/>
    </xf>
    <xf numFmtId="49" fontId="4" fillId="0" borderId="9"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1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9" xfId="0" applyFont="1" applyFill="1" applyBorder="1" applyAlignment="1">
      <alignment horizontal="center" vertical="center"/>
    </xf>
    <xf numFmtId="49" fontId="4" fillId="0" borderId="8"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wrapText="1" indent="2"/>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8" xfId="0" applyFont="1" applyFill="1" applyBorder="1" applyAlignment="1" applyProtection="1">
      <alignment horizontal="center" vertical="center" wrapText="1"/>
      <protection locked="0"/>
    </xf>
    <xf numFmtId="0" fontId="12" fillId="0" borderId="8" xfId="0" applyFont="1" applyFill="1" applyBorder="1" applyAlignment="1" applyProtection="1">
      <alignment vertical="top" wrapText="1"/>
      <protection locked="0"/>
    </xf>
    <xf numFmtId="0" fontId="2" fillId="0" borderId="8" xfId="0" applyFont="1" applyFill="1" applyBorder="1" applyAlignment="1" applyProtection="1">
      <alignment vertical="center" wrapText="1"/>
      <protection locked="0"/>
    </xf>
    <xf numFmtId="0" fontId="13" fillId="0" borderId="8" xfId="0" applyFont="1" applyFill="1" applyBorder="1" applyAlignment="1">
      <alignment horizontal="center" vertical="center"/>
    </xf>
    <xf numFmtId="0" fontId="13" fillId="0" borderId="8" xfId="0" applyFont="1" applyFill="1" applyBorder="1" applyAlignment="1" applyProtection="1">
      <alignment horizontal="center" vertical="center" wrapText="1"/>
      <protection locked="0"/>
    </xf>
    <xf numFmtId="178" fontId="14" fillId="0" borderId="8" xfId="0" applyNumberFormat="1" applyFont="1" applyFill="1" applyBorder="1" applyAlignment="1">
      <alignment horizontal="right" vertical="center"/>
    </xf>
    <xf numFmtId="0" fontId="12" fillId="2" borderId="18" xfId="0" applyFont="1" applyFill="1" applyBorder="1" applyAlignment="1">
      <alignment horizontal="center" vertical="center"/>
    </xf>
    <xf numFmtId="0" fontId="12" fillId="0" borderId="9"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20"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20" xfId="0"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8" xfId="0" applyFont="1" applyFill="1" applyBorder="1" applyAlignment="1">
      <alignment horizontal="left" vertical="center" wrapText="1" indent="1"/>
    </xf>
    <xf numFmtId="0" fontId="2" fillId="2" borderId="8" xfId="0" applyFont="1" applyFill="1" applyBorder="1" applyAlignment="1">
      <alignment horizontal="left" vertical="center" wrapText="1" indent="2"/>
    </xf>
    <xf numFmtId="0" fontId="2" fillId="2" borderId="9" xfId="0" applyFont="1" applyFill="1" applyBorder="1" applyAlignment="1">
      <alignment horizontal="center" vertical="center" wrapText="1"/>
    </xf>
    <xf numFmtId="0" fontId="1" fillId="0" borderId="18" xfId="0" applyFont="1" applyFill="1" applyBorder="1" applyAlignment="1" applyProtection="1">
      <alignment horizontal="center" vertical="center" wrapText="1"/>
      <protection locked="0"/>
    </xf>
    <xf numFmtId="0" fontId="1" fillId="0" borderId="1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wrapText="1"/>
      <protection locked="0"/>
    </xf>
    <xf numFmtId="0" fontId="1" fillId="0" borderId="21" xfId="0" applyFont="1" applyFill="1" applyBorder="1" applyAlignment="1" applyProtection="1">
      <alignment horizontal="center" vertical="center" wrapText="1"/>
      <protection locked="0"/>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1" xfId="0" applyFont="1" applyFill="1" applyBorder="1" applyAlignment="1">
      <alignment horizontal="right" vertical="center"/>
    </xf>
    <xf numFmtId="0" fontId="2" fillId="2" borderId="21" xfId="0" applyFont="1" applyFill="1" applyBorder="1" applyAlignment="1" applyProtection="1">
      <alignment horizontal="right" vertical="center"/>
      <protection locked="0"/>
    </xf>
    <xf numFmtId="0" fontId="2" fillId="2" borderId="8" xfId="0" applyFont="1" applyFill="1" applyBorder="1" applyAlignment="1">
      <alignment horizontal="center" vertical="center"/>
    </xf>
    <xf numFmtId="0" fontId="1" fillId="2" borderId="8"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top" wrapText="1"/>
      <protection locked="0"/>
    </xf>
    <xf numFmtId="0" fontId="2" fillId="0" borderId="8" xfId="0" applyFont="1" applyFill="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3" activePane="bottomLeft" state="frozen"/>
      <selection/>
      <selection pane="bottomLeft" activeCell="B9" sqref="B9"/>
    </sheetView>
  </sheetViews>
  <sheetFormatPr defaultColWidth="8.575" defaultRowHeight="12.75" customHeight="1" outlineLevelCol="3"/>
  <cols>
    <col min="1" max="4" width="41" customWidth="1"/>
  </cols>
  <sheetData>
    <row r="1" customHeight="1" spans="1:4">
      <c r="A1" s="2"/>
      <c r="B1" s="2"/>
      <c r="C1" s="2"/>
      <c r="D1" s="2"/>
    </row>
    <row r="2" ht="15" customHeight="1" spans="1:4">
      <c r="A2" s="47"/>
      <c r="B2" s="47"/>
      <c r="C2" s="47"/>
      <c r="D2" s="50" t="s">
        <v>0</v>
      </c>
    </row>
    <row r="3" ht="41.25" customHeight="1" spans="1:4">
      <c r="A3" s="42" t="str">
        <f>"2026"&amp;"年部门财务收支预算总表"</f>
        <v>2026年部门财务收支预算总表</v>
      </c>
    </row>
    <row r="4" s="1" customFormat="1" ht="17.25" customHeight="1" spans="1:4">
      <c r="A4" s="45" t="str">
        <f>"单位名称："&amp;"寻甸回族彝族自治县羊街镇财政所"</f>
        <v>单位名称：寻甸回族彝族自治县羊街镇财政所</v>
      </c>
      <c r="B4" s="195"/>
      <c r="D4" s="179" t="s">
        <v>1</v>
      </c>
    </row>
    <row r="5" s="1" customFormat="1" ht="23.25" customHeight="1" spans="1:4">
      <c r="A5" s="196" t="s">
        <v>2</v>
      </c>
      <c r="B5" s="197"/>
      <c r="C5" s="196" t="s">
        <v>3</v>
      </c>
      <c r="D5" s="197"/>
    </row>
    <row r="6" s="1" customFormat="1" ht="24" customHeight="1" spans="1:4">
      <c r="A6" s="196" t="s">
        <v>4</v>
      </c>
      <c r="B6" s="196" t="s">
        <v>5</v>
      </c>
      <c r="C6" s="196" t="s">
        <v>6</v>
      </c>
      <c r="D6" s="196" t="s">
        <v>5</v>
      </c>
    </row>
    <row r="7" s="1" customFormat="1" ht="17.25" customHeight="1" spans="1:4">
      <c r="A7" s="198" t="s">
        <v>7</v>
      </c>
      <c r="B7" s="160">
        <v>24962333.23</v>
      </c>
      <c r="C7" s="198" t="s">
        <v>8</v>
      </c>
      <c r="D7" s="160">
        <v>13679932</v>
      </c>
    </row>
    <row r="8" s="1" customFormat="1" ht="17.25" customHeight="1" spans="1:4">
      <c r="A8" s="198" t="s">
        <v>9</v>
      </c>
      <c r="B8" s="160"/>
      <c r="C8" s="198" t="s">
        <v>10</v>
      </c>
      <c r="D8" s="160"/>
    </row>
    <row r="9" s="1" customFormat="1" ht="17.25" customHeight="1" spans="1:4">
      <c r="A9" s="198" t="s">
        <v>11</v>
      </c>
      <c r="B9" s="160"/>
      <c r="C9" s="236" t="s">
        <v>12</v>
      </c>
      <c r="D9" s="160">
        <v>10000</v>
      </c>
    </row>
    <row r="10" s="1" customFormat="1" ht="17.25" customHeight="1" spans="1:4">
      <c r="A10" s="198" t="s">
        <v>13</v>
      </c>
      <c r="B10" s="160"/>
      <c r="C10" s="236" t="s">
        <v>14</v>
      </c>
      <c r="D10" s="160"/>
    </row>
    <row r="11" s="1" customFormat="1" ht="17.25" customHeight="1" spans="1:4">
      <c r="A11" s="198" t="s">
        <v>15</v>
      </c>
      <c r="B11" s="160"/>
      <c r="C11" s="236" t="s">
        <v>16</v>
      </c>
      <c r="D11" s="160"/>
    </row>
    <row r="12" s="1" customFormat="1" ht="17.25" customHeight="1" spans="1:4">
      <c r="A12" s="198" t="s">
        <v>17</v>
      </c>
      <c r="B12" s="160"/>
      <c r="C12" s="236" t="s">
        <v>18</v>
      </c>
      <c r="D12" s="160">
        <v>50000</v>
      </c>
    </row>
    <row r="13" s="1" customFormat="1" ht="17.25" customHeight="1" spans="1:4">
      <c r="A13" s="198" t="s">
        <v>19</v>
      </c>
      <c r="B13" s="160"/>
      <c r="C13" s="35" t="s">
        <v>20</v>
      </c>
      <c r="D13" s="160">
        <v>105086.4</v>
      </c>
    </row>
    <row r="14" s="1" customFormat="1" ht="17.25" customHeight="1" spans="1:4">
      <c r="A14" s="198" t="s">
        <v>21</v>
      </c>
      <c r="B14" s="160"/>
      <c r="C14" s="35" t="s">
        <v>22</v>
      </c>
      <c r="D14" s="160">
        <v>2168946.61</v>
      </c>
    </row>
    <row r="15" s="1" customFormat="1" ht="17.25" customHeight="1" spans="1:4">
      <c r="A15" s="198" t="s">
        <v>23</v>
      </c>
      <c r="B15" s="160"/>
      <c r="C15" s="35" t="s">
        <v>24</v>
      </c>
      <c r="D15" s="160">
        <v>1694919.42</v>
      </c>
    </row>
    <row r="16" s="1" customFormat="1" ht="17.25" customHeight="1" spans="1:4">
      <c r="A16" s="198" t="s">
        <v>25</v>
      </c>
      <c r="B16" s="161"/>
      <c r="C16" s="35" t="s">
        <v>26</v>
      </c>
      <c r="D16" s="160">
        <v>81800</v>
      </c>
    </row>
    <row r="17" s="1" customFormat="1" ht="17.25" customHeight="1" spans="1:4">
      <c r="A17" s="172"/>
      <c r="B17" s="160"/>
      <c r="C17" s="35" t="s">
        <v>27</v>
      </c>
      <c r="D17" s="160"/>
    </row>
    <row r="18" s="1" customFormat="1" ht="17.25" customHeight="1" spans="1:4">
      <c r="A18" s="199"/>
      <c r="B18" s="160"/>
      <c r="C18" s="35" t="s">
        <v>28</v>
      </c>
      <c r="D18" s="160">
        <v>6844808</v>
      </c>
    </row>
    <row r="19" s="1" customFormat="1" ht="17.25" customHeight="1" spans="1:4">
      <c r="A19" s="199"/>
      <c r="B19" s="160"/>
      <c r="C19" s="35" t="s">
        <v>29</v>
      </c>
      <c r="D19" s="160"/>
    </row>
    <row r="20" s="1" customFormat="1" ht="17.25" customHeight="1" spans="1:4">
      <c r="A20" s="199"/>
      <c r="B20" s="160"/>
      <c r="C20" s="35" t="s">
        <v>30</v>
      </c>
      <c r="D20" s="160"/>
    </row>
    <row r="21" s="1" customFormat="1" ht="17.25" customHeight="1" spans="1:4">
      <c r="A21" s="199"/>
      <c r="B21" s="160"/>
      <c r="C21" s="35" t="s">
        <v>31</v>
      </c>
      <c r="D21" s="160"/>
    </row>
    <row r="22" s="1" customFormat="1" ht="17.25" customHeight="1" spans="1:4">
      <c r="A22" s="199"/>
      <c r="B22" s="160"/>
      <c r="C22" s="35" t="s">
        <v>32</v>
      </c>
      <c r="D22" s="160"/>
    </row>
    <row r="23" s="1" customFormat="1" ht="17.25" customHeight="1" spans="1:4">
      <c r="A23" s="199"/>
      <c r="B23" s="160"/>
      <c r="C23" s="35" t="s">
        <v>33</v>
      </c>
      <c r="D23" s="160"/>
    </row>
    <row r="24" s="1" customFormat="1" ht="17.25" customHeight="1" spans="1:4">
      <c r="A24" s="199"/>
      <c r="B24" s="160"/>
      <c r="C24" s="35" t="s">
        <v>34</v>
      </c>
      <c r="D24" s="160"/>
    </row>
    <row r="25" s="1" customFormat="1" ht="17.25" customHeight="1" spans="1:4">
      <c r="A25" s="199"/>
      <c r="B25" s="160"/>
      <c r="C25" s="35" t="s">
        <v>35</v>
      </c>
      <c r="D25" s="160">
        <v>1318927.2</v>
      </c>
    </row>
    <row r="26" s="1" customFormat="1" ht="17.25" customHeight="1" spans="1:4">
      <c r="A26" s="199"/>
      <c r="B26" s="160"/>
      <c r="C26" s="35" t="s">
        <v>36</v>
      </c>
      <c r="D26" s="160"/>
    </row>
    <row r="27" s="1" customFormat="1" ht="17.25" customHeight="1" spans="1:4">
      <c r="A27" s="199"/>
      <c r="B27" s="160"/>
      <c r="C27" s="172" t="s">
        <v>37</v>
      </c>
      <c r="D27" s="160">
        <v>8056</v>
      </c>
    </row>
    <row r="28" s="1" customFormat="1" ht="17.25" customHeight="1" spans="1:4">
      <c r="A28" s="199"/>
      <c r="B28" s="160"/>
      <c r="C28" s="35" t="s">
        <v>38</v>
      </c>
      <c r="D28" s="160">
        <v>20000</v>
      </c>
    </row>
    <row r="29" s="1" customFormat="1" ht="16.5" customHeight="1" spans="1:4">
      <c r="A29" s="199"/>
      <c r="B29" s="160"/>
      <c r="C29" s="35" t="s">
        <v>39</v>
      </c>
      <c r="D29" s="160"/>
    </row>
    <row r="30" s="1" customFormat="1" ht="16.5" customHeight="1" spans="1:4">
      <c r="A30" s="199"/>
      <c r="B30" s="160"/>
      <c r="C30" s="172" t="s">
        <v>40</v>
      </c>
      <c r="D30" s="160"/>
    </row>
    <row r="31" s="1" customFormat="1" ht="17.25" customHeight="1" spans="1:4">
      <c r="A31" s="199"/>
      <c r="B31" s="160"/>
      <c r="C31" s="172" t="s">
        <v>41</v>
      </c>
      <c r="D31" s="160"/>
    </row>
    <row r="32" s="1" customFormat="1" ht="17.25" customHeight="1" spans="1:4">
      <c r="A32" s="199"/>
      <c r="B32" s="160"/>
      <c r="C32" s="35" t="s">
        <v>42</v>
      </c>
      <c r="D32" s="160"/>
    </row>
    <row r="33" s="1" customFormat="1" ht="16.5" customHeight="1" spans="1:4">
      <c r="A33" s="199" t="s">
        <v>43</v>
      </c>
      <c r="B33" s="160">
        <v>24962333.23</v>
      </c>
      <c r="C33" s="199" t="s">
        <v>44</v>
      </c>
      <c r="D33" s="160">
        <v>25982475.63</v>
      </c>
    </row>
    <row r="34" s="1" customFormat="1" ht="16.5" customHeight="1" spans="1:4">
      <c r="A34" s="172" t="s">
        <v>45</v>
      </c>
      <c r="B34" s="160">
        <v>1020142.4</v>
      </c>
      <c r="C34" s="172" t="s">
        <v>46</v>
      </c>
      <c r="D34" s="160"/>
    </row>
    <row r="35" s="1" customFormat="1" ht="16.5" customHeight="1" spans="1:4">
      <c r="A35" s="35" t="s">
        <v>47</v>
      </c>
      <c r="B35" s="161">
        <v>1020142.4</v>
      </c>
      <c r="C35" s="35" t="s">
        <v>47</v>
      </c>
      <c r="D35" s="161"/>
    </row>
    <row r="36" s="1" customFormat="1" ht="16.5" customHeight="1" spans="1:4">
      <c r="A36" s="35" t="s">
        <v>48</v>
      </c>
      <c r="B36" s="161"/>
      <c r="C36" s="35" t="s">
        <v>49</v>
      </c>
      <c r="D36" s="161"/>
    </row>
    <row r="37" s="1" customFormat="1" ht="16.5" customHeight="1" spans="1:4">
      <c r="A37" s="200" t="s">
        <v>50</v>
      </c>
      <c r="B37" s="160">
        <v>25982475.63</v>
      </c>
      <c r="C37" s="200" t="s">
        <v>51</v>
      </c>
      <c r="D37" s="160">
        <v>25982475.63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F32" sqref="F3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31">
        <v>1</v>
      </c>
      <c r="B2" s="132">
        <v>0</v>
      </c>
      <c r="C2" s="131">
        <v>1</v>
      </c>
      <c r="D2" s="133"/>
      <c r="E2" s="133"/>
      <c r="F2" s="134" t="s">
        <v>571</v>
      </c>
    </row>
    <row r="3" ht="42" customHeight="1" spans="1:6">
      <c r="A3" s="135" t="str">
        <f>"2026"&amp;"年部门政府性基金预算支出预算表"</f>
        <v>2026年部门政府性基金预算支出预算表</v>
      </c>
      <c r="B3" s="135" t="s">
        <v>572</v>
      </c>
      <c r="C3" s="136"/>
      <c r="D3" s="137"/>
      <c r="E3" s="137"/>
      <c r="F3" s="137"/>
    </row>
    <row r="4" s="1" customFormat="1" ht="13.5" customHeight="1" spans="1:6">
      <c r="A4" s="6" t="str">
        <f>"单位名称："&amp;"寻甸回族彝族自治县羊街镇财政所"</f>
        <v>单位名称：寻甸回族彝族自治县羊街镇财政所</v>
      </c>
      <c r="B4" s="6" t="s">
        <v>573</v>
      </c>
      <c r="C4" s="138"/>
      <c r="D4" s="139"/>
      <c r="E4" s="139"/>
      <c r="F4" s="122" t="s">
        <v>1</v>
      </c>
    </row>
    <row r="5" ht="19.5" customHeight="1" spans="1:6">
      <c r="A5" s="140" t="s">
        <v>290</v>
      </c>
      <c r="B5" s="141" t="s">
        <v>72</v>
      </c>
      <c r="C5" s="140" t="s">
        <v>73</v>
      </c>
      <c r="D5" s="12" t="s">
        <v>574</v>
      </c>
      <c r="E5" s="13"/>
      <c r="F5" s="14"/>
    </row>
    <row r="6" ht="18.75" customHeight="1" spans="1:6">
      <c r="A6" s="142"/>
      <c r="B6" s="143"/>
      <c r="C6" s="142"/>
      <c r="D6" s="17" t="s">
        <v>55</v>
      </c>
      <c r="E6" s="12" t="s">
        <v>75</v>
      </c>
      <c r="F6" s="17" t="s">
        <v>76</v>
      </c>
    </row>
    <row r="7" ht="18.75" customHeight="1" spans="1:6">
      <c r="A7" s="74">
        <v>1</v>
      </c>
      <c r="B7" s="144" t="s">
        <v>83</v>
      </c>
      <c r="C7" s="74">
        <v>3</v>
      </c>
      <c r="D7" s="145">
        <v>4</v>
      </c>
      <c r="E7" s="145">
        <v>5</v>
      </c>
      <c r="F7" s="145">
        <v>6</v>
      </c>
    </row>
    <row r="8" ht="21" customHeight="1" spans="1:6">
      <c r="A8" s="64"/>
      <c r="B8" s="64"/>
      <c r="C8" s="64"/>
      <c r="D8" s="89"/>
      <c r="E8" s="89"/>
      <c r="F8" s="89"/>
    </row>
    <row r="9" ht="21" customHeight="1" spans="1:6">
      <c r="A9" s="64"/>
      <c r="B9" s="64"/>
      <c r="C9" s="64"/>
      <c r="D9" s="89"/>
      <c r="E9" s="89"/>
      <c r="F9" s="89"/>
    </row>
    <row r="10" ht="18.75" customHeight="1" spans="1:6">
      <c r="A10" s="146" t="s">
        <v>280</v>
      </c>
      <c r="B10" s="146" t="s">
        <v>280</v>
      </c>
      <c r="C10" s="147" t="s">
        <v>280</v>
      </c>
      <c r="D10" s="89"/>
      <c r="E10" s="89"/>
      <c r="F10" s="89"/>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F30" sqref="F3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2"/>
      <c r="B1" s="2"/>
      <c r="C1" s="2"/>
      <c r="D1" s="2"/>
      <c r="E1" s="2"/>
      <c r="F1" s="2"/>
      <c r="G1" s="2"/>
      <c r="H1" s="2"/>
      <c r="I1" s="2"/>
      <c r="J1" s="2"/>
      <c r="K1" s="2"/>
      <c r="L1" s="2"/>
      <c r="M1" s="2"/>
      <c r="N1" s="2"/>
      <c r="O1" s="2"/>
      <c r="P1" s="2"/>
      <c r="Q1" s="2"/>
      <c r="R1" s="2"/>
      <c r="S1" s="2"/>
    </row>
    <row r="2" ht="15.75" customHeight="1" spans="1:19">
      <c r="B2" s="91"/>
      <c r="C2" s="91"/>
      <c r="R2" s="4"/>
      <c r="S2" s="4" t="s">
        <v>575</v>
      </c>
    </row>
    <row r="3" ht="41.25" customHeight="1" spans="1:19">
      <c r="A3" s="79" t="str">
        <f>"2026"&amp;"年部门政府采购预算表"</f>
        <v>2026年部门政府采购预算表</v>
      </c>
      <c r="B3" s="72"/>
      <c r="C3" s="72"/>
      <c r="D3" s="5"/>
      <c r="E3" s="5"/>
      <c r="F3" s="5"/>
      <c r="G3" s="5"/>
      <c r="H3" s="5"/>
      <c r="I3" s="5"/>
      <c r="J3" s="5"/>
      <c r="K3" s="5"/>
      <c r="L3" s="5"/>
      <c r="M3" s="72"/>
      <c r="N3" s="5"/>
      <c r="O3" s="5"/>
      <c r="P3" s="72"/>
      <c r="Q3" s="5"/>
      <c r="R3" s="72"/>
      <c r="S3" s="72"/>
    </row>
    <row r="4" s="1" customFormat="1" ht="18.75" customHeight="1" spans="1:19">
      <c r="A4" s="121" t="str">
        <f>"单位名称："&amp;"寻甸回族彝族自治县羊街镇财政所"</f>
        <v>单位名称：寻甸回族彝族自治县羊街镇财政所</v>
      </c>
      <c r="B4" s="96"/>
      <c r="C4" s="96"/>
      <c r="D4" s="8"/>
      <c r="E4" s="8"/>
      <c r="F4" s="8"/>
      <c r="G4" s="8"/>
      <c r="H4" s="8"/>
      <c r="I4" s="8"/>
      <c r="J4" s="8"/>
      <c r="K4" s="8"/>
      <c r="L4" s="8"/>
      <c r="R4" s="9"/>
      <c r="S4" s="122" t="s">
        <v>1</v>
      </c>
    </row>
    <row r="5" ht="15.75" customHeight="1" spans="1:19">
      <c r="A5" s="11" t="s">
        <v>289</v>
      </c>
      <c r="B5" s="101" t="s">
        <v>290</v>
      </c>
      <c r="C5" s="101" t="s">
        <v>576</v>
      </c>
      <c r="D5" s="102" t="s">
        <v>577</v>
      </c>
      <c r="E5" s="102" t="s">
        <v>578</v>
      </c>
      <c r="F5" s="102" t="s">
        <v>579</v>
      </c>
      <c r="G5" s="102" t="s">
        <v>580</v>
      </c>
      <c r="H5" s="102" t="s">
        <v>581</v>
      </c>
      <c r="I5" s="103" t="s">
        <v>297</v>
      </c>
      <c r="J5" s="103"/>
      <c r="K5" s="103"/>
      <c r="L5" s="103"/>
      <c r="M5" s="104"/>
      <c r="N5" s="103"/>
      <c r="O5" s="103"/>
      <c r="P5" s="84"/>
      <c r="Q5" s="103"/>
      <c r="R5" s="104"/>
      <c r="S5" s="85"/>
    </row>
    <row r="6" ht="17.25" customHeight="1" spans="1:19">
      <c r="A6" s="16"/>
      <c r="B6" s="105"/>
      <c r="C6" s="105"/>
      <c r="D6" s="106"/>
      <c r="E6" s="106"/>
      <c r="F6" s="106"/>
      <c r="G6" s="106"/>
      <c r="H6" s="106"/>
      <c r="I6" s="106" t="s">
        <v>55</v>
      </c>
      <c r="J6" s="106" t="s">
        <v>58</v>
      </c>
      <c r="K6" s="106" t="s">
        <v>582</v>
      </c>
      <c r="L6" s="106" t="s">
        <v>583</v>
      </c>
      <c r="M6" s="107" t="s">
        <v>584</v>
      </c>
      <c r="N6" s="108" t="s">
        <v>585</v>
      </c>
      <c r="O6" s="108"/>
      <c r="P6" s="109"/>
      <c r="Q6" s="108"/>
      <c r="R6" s="110"/>
      <c r="S6" s="111"/>
    </row>
    <row r="7" ht="54" customHeight="1" spans="1:19">
      <c r="A7" s="19"/>
      <c r="B7" s="111"/>
      <c r="C7" s="111"/>
      <c r="D7" s="112"/>
      <c r="E7" s="112"/>
      <c r="F7" s="112"/>
      <c r="G7" s="112"/>
      <c r="H7" s="112"/>
      <c r="I7" s="112"/>
      <c r="J7" s="112" t="s">
        <v>57</v>
      </c>
      <c r="K7" s="112"/>
      <c r="L7" s="112"/>
      <c r="M7" s="113"/>
      <c r="N7" s="112" t="s">
        <v>57</v>
      </c>
      <c r="O7" s="112" t="s">
        <v>64</v>
      </c>
      <c r="P7" s="111" t="s">
        <v>65</v>
      </c>
      <c r="Q7" s="112" t="s">
        <v>66</v>
      </c>
      <c r="R7" s="113" t="s">
        <v>67</v>
      </c>
      <c r="S7" s="111" t="s">
        <v>68</v>
      </c>
    </row>
    <row r="8" ht="18" customHeight="1" spans="1:19">
      <c r="A8" s="123">
        <v>1</v>
      </c>
      <c r="B8" s="123" t="s">
        <v>83</v>
      </c>
      <c r="C8" s="124">
        <v>3</v>
      </c>
      <c r="D8" s="124">
        <v>4</v>
      </c>
      <c r="E8" s="123">
        <v>5</v>
      </c>
      <c r="F8" s="123">
        <v>6</v>
      </c>
      <c r="G8" s="123">
        <v>7</v>
      </c>
      <c r="H8" s="123">
        <v>8</v>
      </c>
      <c r="I8" s="123">
        <v>9</v>
      </c>
      <c r="J8" s="123">
        <v>10</v>
      </c>
      <c r="K8" s="123">
        <v>11</v>
      </c>
      <c r="L8" s="123">
        <v>12</v>
      </c>
      <c r="M8" s="123">
        <v>13</v>
      </c>
      <c r="N8" s="123">
        <v>14</v>
      </c>
      <c r="O8" s="123">
        <v>15</v>
      </c>
      <c r="P8" s="123">
        <v>16</v>
      </c>
      <c r="Q8" s="123">
        <v>17</v>
      </c>
      <c r="R8" s="123">
        <v>18</v>
      </c>
      <c r="S8" s="123">
        <v>19</v>
      </c>
    </row>
    <row r="9" ht="21" customHeight="1" spans="1:19">
      <c r="A9" s="114"/>
      <c r="B9" s="115"/>
      <c r="C9" s="115"/>
      <c r="D9" s="116"/>
      <c r="E9" s="116"/>
      <c r="F9" s="116"/>
      <c r="G9" s="125"/>
      <c r="H9" s="89"/>
      <c r="I9" s="89"/>
      <c r="J9" s="89"/>
      <c r="K9" s="89"/>
      <c r="L9" s="89"/>
      <c r="M9" s="89"/>
      <c r="N9" s="89"/>
      <c r="O9" s="89"/>
      <c r="P9" s="89"/>
      <c r="Q9" s="89"/>
      <c r="R9" s="89"/>
      <c r="S9" s="89"/>
    </row>
    <row r="10" ht="21" customHeight="1" spans="1:19">
      <c r="A10" s="117" t="s">
        <v>280</v>
      </c>
      <c r="B10" s="118"/>
      <c r="C10" s="118"/>
      <c r="D10" s="119"/>
      <c r="E10" s="119"/>
      <c r="F10" s="119"/>
      <c r="G10" s="126"/>
      <c r="H10" s="89"/>
      <c r="I10" s="89"/>
      <c r="J10" s="89"/>
      <c r="K10" s="89"/>
      <c r="L10" s="89"/>
      <c r="M10" s="89"/>
      <c r="N10" s="89"/>
      <c r="O10" s="89"/>
      <c r="P10" s="89"/>
      <c r="Q10" s="89"/>
      <c r="R10" s="89"/>
      <c r="S10" s="89"/>
    </row>
    <row r="11" ht="21" customHeight="1" spans="1:19">
      <c r="A11" s="127" t="s">
        <v>586</v>
      </c>
      <c r="B11" s="128"/>
      <c r="C11" s="128"/>
      <c r="D11" s="127"/>
      <c r="E11" s="127"/>
      <c r="F11" s="127"/>
      <c r="G11" s="129"/>
      <c r="H11" s="130"/>
      <c r="I11" s="130"/>
      <c r="J11" s="130"/>
      <c r="K11" s="130"/>
      <c r="L11" s="130"/>
      <c r="M11" s="130"/>
      <c r="N11" s="130"/>
      <c r="O11" s="130"/>
      <c r="P11" s="130"/>
      <c r="Q11" s="130"/>
      <c r="R11" s="130"/>
      <c r="S11" s="130"/>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E29" sqref="E2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90"/>
      <c r="B2" s="91"/>
      <c r="C2" s="91"/>
      <c r="D2" s="91"/>
      <c r="E2" s="91"/>
      <c r="F2" s="91"/>
      <c r="G2" s="91"/>
      <c r="H2" s="90"/>
      <c r="I2" s="90"/>
      <c r="J2" s="90"/>
      <c r="K2" s="90"/>
      <c r="L2" s="90"/>
      <c r="M2" s="90"/>
      <c r="N2" s="92"/>
      <c r="O2" s="90"/>
      <c r="P2" s="90"/>
      <c r="Q2" s="91"/>
      <c r="R2" s="90"/>
      <c r="S2" s="93"/>
      <c r="T2" s="93" t="s">
        <v>587</v>
      </c>
    </row>
    <row r="3" ht="41.25" customHeight="1" spans="1:20">
      <c r="A3" s="79" t="str">
        <f>"2026"&amp;"年部门政府购买服务预算表"</f>
        <v>2026年部门政府购买服务预算表</v>
      </c>
      <c r="B3" s="72"/>
      <c r="C3" s="72"/>
      <c r="D3" s="72"/>
      <c r="E3" s="72"/>
      <c r="F3" s="72"/>
      <c r="G3" s="72"/>
      <c r="H3" s="94"/>
      <c r="I3" s="94"/>
      <c r="J3" s="94"/>
      <c r="K3" s="94"/>
      <c r="L3" s="94"/>
      <c r="M3" s="94"/>
      <c r="N3" s="95"/>
      <c r="O3" s="94"/>
      <c r="P3" s="94"/>
      <c r="Q3" s="72"/>
      <c r="R3" s="94"/>
      <c r="S3" s="95"/>
      <c r="T3" s="72"/>
    </row>
    <row r="4" s="1" customFormat="1" ht="22.5" customHeight="1" spans="1:20">
      <c r="A4" s="80" t="str">
        <f>"单位名称："&amp;"寻甸回族彝族自治县羊街镇财政所"</f>
        <v>单位名称：寻甸回族彝族自治县羊街镇财政所</v>
      </c>
      <c r="B4" s="96"/>
      <c r="C4" s="96"/>
      <c r="D4" s="96"/>
      <c r="E4" s="96"/>
      <c r="F4" s="96"/>
      <c r="G4" s="96"/>
      <c r="H4" s="81"/>
      <c r="I4" s="81"/>
      <c r="J4" s="81"/>
      <c r="K4" s="81"/>
      <c r="L4" s="81"/>
      <c r="M4" s="81"/>
      <c r="N4" s="97"/>
      <c r="O4" s="83"/>
      <c r="P4" s="83"/>
      <c r="Q4" s="98"/>
      <c r="R4" s="83"/>
      <c r="S4" s="99"/>
      <c r="T4" s="100" t="s">
        <v>1</v>
      </c>
    </row>
    <row r="5" ht="24" customHeight="1" spans="1:20">
      <c r="A5" s="11" t="s">
        <v>289</v>
      </c>
      <c r="B5" s="101" t="s">
        <v>290</v>
      </c>
      <c r="C5" s="101" t="s">
        <v>576</v>
      </c>
      <c r="D5" s="101" t="s">
        <v>588</v>
      </c>
      <c r="E5" s="101" t="s">
        <v>589</v>
      </c>
      <c r="F5" s="101" t="s">
        <v>590</v>
      </c>
      <c r="G5" s="101" t="s">
        <v>591</v>
      </c>
      <c r="H5" s="102" t="s">
        <v>592</v>
      </c>
      <c r="I5" s="102" t="s">
        <v>593</v>
      </c>
      <c r="J5" s="103" t="s">
        <v>297</v>
      </c>
      <c r="K5" s="103"/>
      <c r="L5" s="103"/>
      <c r="M5" s="103"/>
      <c r="N5" s="104"/>
      <c r="O5" s="103"/>
      <c r="P5" s="103"/>
      <c r="Q5" s="84"/>
      <c r="R5" s="103"/>
      <c r="S5" s="104"/>
      <c r="T5" s="85"/>
    </row>
    <row r="6" ht="24" customHeight="1" spans="1:20">
      <c r="A6" s="16"/>
      <c r="B6" s="105"/>
      <c r="C6" s="105"/>
      <c r="D6" s="105"/>
      <c r="E6" s="105"/>
      <c r="F6" s="105"/>
      <c r="G6" s="105"/>
      <c r="H6" s="106"/>
      <c r="I6" s="106"/>
      <c r="J6" s="106" t="s">
        <v>55</v>
      </c>
      <c r="K6" s="106" t="s">
        <v>58</v>
      </c>
      <c r="L6" s="106" t="s">
        <v>582</v>
      </c>
      <c r="M6" s="106" t="s">
        <v>583</v>
      </c>
      <c r="N6" s="107" t="s">
        <v>584</v>
      </c>
      <c r="O6" s="108" t="s">
        <v>585</v>
      </c>
      <c r="P6" s="108"/>
      <c r="Q6" s="109"/>
      <c r="R6" s="108"/>
      <c r="S6" s="110"/>
      <c r="T6" s="111"/>
    </row>
    <row r="7" ht="54" customHeight="1" spans="1:20">
      <c r="A7" s="19"/>
      <c r="B7" s="111"/>
      <c r="C7" s="111"/>
      <c r="D7" s="111"/>
      <c r="E7" s="111"/>
      <c r="F7" s="111"/>
      <c r="G7" s="111"/>
      <c r="H7" s="112"/>
      <c r="I7" s="112"/>
      <c r="J7" s="112"/>
      <c r="K7" s="112" t="s">
        <v>57</v>
      </c>
      <c r="L7" s="112"/>
      <c r="M7" s="112"/>
      <c r="N7" s="113"/>
      <c r="O7" s="112" t="s">
        <v>57</v>
      </c>
      <c r="P7" s="112" t="s">
        <v>64</v>
      </c>
      <c r="Q7" s="111" t="s">
        <v>65</v>
      </c>
      <c r="R7" s="112" t="s">
        <v>66</v>
      </c>
      <c r="S7" s="113" t="s">
        <v>67</v>
      </c>
      <c r="T7" s="111" t="s">
        <v>68</v>
      </c>
    </row>
    <row r="8" ht="17.25" customHeight="1" spans="1:20">
      <c r="A8" s="20">
        <v>1</v>
      </c>
      <c r="B8" s="111">
        <v>2</v>
      </c>
      <c r="C8" s="20">
        <v>3</v>
      </c>
      <c r="D8" s="20">
        <v>4</v>
      </c>
      <c r="E8" s="111">
        <v>5</v>
      </c>
      <c r="F8" s="20">
        <v>6</v>
      </c>
      <c r="G8" s="20">
        <v>7</v>
      </c>
      <c r="H8" s="111">
        <v>8</v>
      </c>
      <c r="I8" s="20">
        <v>9</v>
      </c>
      <c r="J8" s="20">
        <v>10</v>
      </c>
      <c r="K8" s="111">
        <v>11</v>
      </c>
      <c r="L8" s="20">
        <v>12</v>
      </c>
      <c r="M8" s="20">
        <v>13</v>
      </c>
      <c r="N8" s="111">
        <v>14</v>
      </c>
      <c r="O8" s="20">
        <v>15</v>
      </c>
      <c r="P8" s="20">
        <v>16</v>
      </c>
      <c r="Q8" s="111">
        <v>17</v>
      </c>
      <c r="R8" s="20">
        <v>18</v>
      </c>
      <c r="S8" s="20">
        <v>19</v>
      </c>
      <c r="T8" s="20">
        <v>20</v>
      </c>
    </row>
    <row r="9" ht="21" customHeight="1" spans="1:20">
      <c r="A9" s="114"/>
      <c r="B9" s="115"/>
      <c r="C9" s="115"/>
      <c r="D9" s="115"/>
      <c r="E9" s="115"/>
      <c r="F9" s="115"/>
      <c r="G9" s="115"/>
      <c r="H9" s="116"/>
      <c r="I9" s="116"/>
      <c r="J9" s="89"/>
      <c r="K9" s="89"/>
      <c r="L9" s="89"/>
      <c r="M9" s="89"/>
      <c r="N9" s="89"/>
      <c r="O9" s="89"/>
      <c r="P9" s="89"/>
      <c r="Q9" s="89"/>
      <c r="R9" s="89"/>
      <c r="S9" s="89"/>
      <c r="T9" s="89"/>
    </row>
    <row r="10" ht="21" customHeight="1" spans="1:20">
      <c r="A10" s="117" t="s">
        <v>280</v>
      </c>
      <c r="B10" s="118"/>
      <c r="C10" s="118"/>
      <c r="D10" s="118"/>
      <c r="E10" s="118"/>
      <c r="F10" s="118"/>
      <c r="G10" s="118"/>
      <c r="H10" s="119"/>
      <c r="I10" s="120"/>
      <c r="J10" s="89"/>
      <c r="K10" s="89"/>
      <c r="L10" s="89"/>
      <c r="M10" s="89"/>
      <c r="N10" s="89"/>
      <c r="O10" s="89"/>
      <c r="P10" s="89"/>
      <c r="Q10" s="89"/>
      <c r="R10" s="89"/>
      <c r="S10" s="89"/>
      <c r="T10" s="89"/>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pane ySplit="1" topLeftCell="A2" activePane="bottomLeft" state="frozen"/>
      <selection/>
      <selection pane="bottomLeft" activeCell="G31" sqref="G31"/>
    </sheetView>
  </sheetViews>
  <sheetFormatPr defaultColWidth="9.14166666666667" defaultRowHeight="14.25" customHeight="1"/>
  <cols>
    <col min="1" max="1" width="37.7083333333333"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1:24">
      <c r="D2" s="78"/>
      <c r="W2" s="4"/>
      <c r="X2" s="4" t="s">
        <v>594</v>
      </c>
    </row>
    <row r="3" ht="41.25" customHeight="1" spans="1:24">
      <c r="A3" s="79" t="str">
        <f>"2026"&amp;"年县对下转移支付预算表"</f>
        <v>2026年县对下转移支付预算表</v>
      </c>
      <c r="B3" s="5"/>
      <c r="C3" s="5"/>
      <c r="D3" s="5"/>
      <c r="E3" s="5"/>
      <c r="F3" s="5"/>
      <c r="G3" s="5"/>
      <c r="H3" s="5"/>
      <c r="I3" s="5"/>
      <c r="J3" s="5"/>
      <c r="K3" s="5"/>
      <c r="L3" s="5"/>
      <c r="M3" s="5"/>
      <c r="N3" s="5"/>
      <c r="O3" s="5"/>
      <c r="P3" s="5"/>
      <c r="Q3" s="5"/>
      <c r="R3" s="5"/>
      <c r="S3" s="5"/>
      <c r="T3" s="5"/>
      <c r="U3" s="5"/>
      <c r="V3" s="5"/>
      <c r="W3" s="72"/>
      <c r="X3" s="72"/>
    </row>
    <row r="4" s="1" customFormat="1" ht="18" customHeight="1" spans="1:24">
      <c r="A4" s="80" t="str">
        <f>"单位名称："&amp;"寻甸回族彝族自治县羊街镇财政所"</f>
        <v>单位名称：寻甸回族彝族自治县羊街镇财政所</v>
      </c>
      <c r="B4" s="81"/>
      <c r="C4" s="81"/>
      <c r="D4" s="82"/>
      <c r="E4" s="83"/>
      <c r="F4" s="83"/>
      <c r="G4" s="83"/>
      <c r="H4" s="83"/>
      <c r="I4" s="83"/>
      <c r="W4" s="9"/>
      <c r="X4" s="9" t="s">
        <v>1</v>
      </c>
    </row>
    <row r="5" ht="19.5" customHeight="1" spans="1:24">
      <c r="A5" s="29" t="s">
        <v>595</v>
      </c>
      <c r="B5" s="12" t="s">
        <v>297</v>
      </c>
      <c r="C5" s="13"/>
      <c r="D5" s="13"/>
      <c r="E5" s="12" t="s">
        <v>596</v>
      </c>
      <c r="F5" s="13"/>
      <c r="G5" s="13"/>
      <c r="H5" s="13"/>
      <c r="I5" s="13"/>
      <c r="J5" s="13"/>
      <c r="K5" s="13"/>
      <c r="L5" s="13"/>
      <c r="M5" s="13"/>
      <c r="N5" s="13"/>
      <c r="O5" s="13"/>
      <c r="P5" s="13"/>
      <c r="Q5" s="13"/>
      <c r="R5" s="13"/>
      <c r="S5" s="13"/>
      <c r="T5" s="13"/>
      <c r="U5" s="13"/>
      <c r="V5" s="13"/>
      <c r="W5" s="84"/>
      <c r="X5" s="85"/>
    </row>
    <row r="6" ht="40.5" customHeight="1" spans="1:24">
      <c r="A6" s="20"/>
      <c r="B6" s="30" t="s">
        <v>55</v>
      </c>
      <c r="C6" s="11" t="s">
        <v>58</v>
      </c>
      <c r="D6" s="86" t="s">
        <v>582</v>
      </c>
      <c r="E6" s="52" t="s">
        <v>597</v>
      </c>
      <c r="F6" s="52" t="s">
        <v>598</v>
      </c>
      <c r="G6" s="52" t="s">
        <v>599</v>
      </c>
      <c r="H6" s="52" t="s">
        <v>600</v>
      </c>
      <c r="I6" s="52" t="s">
        <v>601</v>
      </c>
      <c r="J6" s="52" t="s">
        <v>602</v>
      </c>
      <c r="K6" s="52" t="s">
        <v>603</v>
      </c>
      <c r="L6" s="52" t="s">
        <v>604</v>
      </c>
      <c r="M6" s="52" t="s">
        <v>605</v>
      </c>
      <c r="N6" s="52" t="s">
        <v>606</v>
      </c>
      <c r="O6" s="52" t="s">
        <v>607</v>
      </c>
      <c r="P6" s="52" t="s">
        <v>608</v>
      </c>
      <c r="Q6" s="52" t="s">
        <v>609</v>
      </c>
      <c r="R6" s="52" t="s">
        <v>610</v>
      </c>
      <c r="S6" s="52" t="s">
        <v>611</v>
      </c>
      <c r="T6" s="52" t="s">
        <v>612</v>
      </c>
      <c r="U6" s="52" t="s">
        <v>613</v>
      </c>
      <c r="V6" s="52" t="s">
        <v>614</v>
      </c>
      <c r="W6" s="52" t="s">
        <v>615</v>
      </c>
      <c r="X6" s="87" t="s">
        <v>616</v>
      </c>
    </row>
    <row r="7" ht="19.5" customHeight="1" spans="1:24">
      <c r="A7" s="21">
        <v>1</v>
      </c>
      <c r="B7" s="21">
        <v>2</v>
      </c>
      <c r="C7" s="21">
        <v>3</v>
      </c>
      <c r="D7" s="88">
        <v>4</v>
      </c>
      <c r="E7" s="31">
        <v>5</v>
      </c>
      <c r="F7" s="21">
        <v>6</v>
      </c>
      <c r="G7" s="21">
        <v>7</v>
      </c>
      <c r="H7" s="88">
        <v>8</v>
      </c>
      <c r="I7" s="21">
        <v>9</v>
      </c>
      <c r="J7" s="21">
        <v>10</v>
      </c>
      <c r="K7" s="21">
        <v>11</v>
      </c>
      <c r="L7" s="88">
        <v>12</v>
      </c>
      <c r="M7" s="21">
        <v>13</v>
      </c>
      <c r="N7" s="21">
        <v>14</v>
      </c>
      <c r="O7" s="21">
        <v>15</v>
      </c>
      <c r="P7" s="88">
        <v>16</v>
      </c>
      <c r="Q7" s="21">
        <v>17</v>
      </c>
      <c r="R7" s="21">
        <v>18</v>
      </c>
      <c r="S7" s="21">
        <v>19</v>
      </c>
      <c r="T7" s="88">
        <v>20</v>
      </c>
      <c r="U7" s="88">
        <v>21</v>
      </c>
      <c r="V7" s="88">
        <v>22</v>
      </c>
      <c r="W7" s="31">
        <v>23</v>
      </c>
      <c r="X7" s="31">
        <v>24</v>
      </c>
    </row>
    <row r="8" ht="19.5" customHeight="1" spans="1:24">
      <c r="A8" s="63"/>
      <c r="B8" s="89"/>
      <c r="C8" s="89"/>
      <c r="D8" s="89"/>
      <c r="E8" s="89"/>
      <c r="F8" s="89"/>
      <c r="G8" s="89"/>
      <c r="H8" s="89"/>
      <c r="I8" s="89"/>
      <c r="J8" s="89"/>
      <c r="K8" s="89"/>
      <c r="L8" s="89"/>
      <c r="M8" s="89"/>
      <c r="N8" s="89"/>
      <c r="O8" s="89"/>
      <c r="P8" s="89"/>
      <c r="Q8" s="89"/>
      <c r="R8" s="89"/>
      <c r="S8" s="89"/>
      <c r="T8" s="89"/>
      <c r="U8" s="89"/>
      <c r="V8" s="89"/>
      <c r="W8" s="89"/>
      <c r="X8" s="89"/>
    </row>
    <row r="9" ht="19.5" customHeight="1" spans="1:24">
      <c r="A9" s="75"/>
      <c r="B9" s="89"/>
      <c r="C9" s="89"/>
      <c r="D9" s="89"/>
      <c r="E9" s="89"/>
      <c r="F9" s="89"/>
      <c r="G9" s="89"/>
      <c r="H9" s="89"/>
      <c r="I9" s="89"/>
      <c r="J9" s="89"/>
      <c r="K9" s="89"/>
      <c r="L9" s="89"/>
      <c r="M9" s="89"/>
      <c r="N9" s="89"/>
      <c r="O9" s="89"/>
      <c r="P9" s="89"/>
      <c r="Q9" s="89"/>
      <c r="R9" s="89"/>
      <c r="S9" s="89"/>
      <c r="T9" s="89"/>
      <c r="U9" s="89"/>
      <c r="V9" s="89"/>
      <c r="W9" s="89"/>
      <c r="X9" s="89"/>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G34" sqref="G3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6.5" customHeight="1" spans="1:10">
      <c r="J2" s="4" t="s">
        <v>617</v>
      </c>
    </row>
    <row r="3" ht="41.25" customHeight="1" spans="1:10">
      <c r="A3" s="71" t="str">
        <f>"2026"&amp;"年县对下转移支付绩效目标表"</f>
        <v>2026年县对下转移支付绩效目标表</v>
      </c>
      <c r="B3" s="5"/>
      <c r="C3" s="5"/>
      <c r="D3" s="5"/>
      <c r="E3" s="5"/>
      <c r="F3" s="72"/>
      <c r="G3" s="5"/>
      <c r="H3" s="72"/>
      <c r="I3" s="72"/>
      <c r="J3" s="5"/>
    </row>
    <row r="4" s="1" customFormat="1" ht="17.25" customHeight="1" spans="1:10">
      <c r="A4" s="6" t="str">
        <f>"单位名称："&amp;"寻甸回族彝族自治县羊街镇财政所"</f>
        <v>单位名称：寻甸回族彝族自治县羊街镇财政所</v>
      </c>
    </row>
    <row r="5" ht="44.25" customHeight="1" spans="1:10">
      <c r="A5" s="73" t="s">
        <v>595</v>
      </c>
      <c r="B5" s="73" t="s">
        <v>512</v>
      </c>
      <c r="C5" s="73" t="s">
        <v>513</v>
      </c>
      <c r="D5" s="73" t="s">
        <v>514</v>
      </c>
      <c r="E5" s="73" t="s">
        <v>515</v>
      </c>
      <c r="F5" s="74" t="s">
        <v>516</v>
      </c>
      <c r="G5" s="73" t="s">
        <v>517</v>
      </c>
      <c r="H5" s="74" t="s">
        <v>518</v>
      </c>
      <c r="I5" s="74" t="s">
        <v>519</v>
      </c>
      <c r="J5" s="73" t="s">
        <v>520</v>
      </c>
    </row>
    <row r="6" ht="14.25" customHeight="1" spans="1:10">
      <c r="A6" s="73">
        <v>1</v>
      </c>
      <c r="B6" s="73">
        <v>2</v>
      </c>
      <c r="C6" s="73">
        <v>3</v>
      </c>
      <c r="D6" s="73">
        <v>4</v>
      </c>
      <c r="E6" s="73">
        <v>5</v>
      </c>
      <c r="F6" s="74">
        <v>6</v>
      </c>
      <c r="G6" s="73">
        <v>7</v>
      </c>
      <c r="H6" s="74">
        <v>8</v>
      </c>
      <c r="I6" s="74">
        <v>9</v>
      </c>
      <c r="J6" s="73">
        <v>10</v>
      </c>
    </row>
    <row r="7" ht="42" customHeight="1" spans="1:10">
      <c r="A7" s="63"/>
      <c r="B7" s="75"/>
      <c r="C7" s="75"/>
      <c r="D7" s="75"/>
      <c r="E7" s="76"/>
      <c r="F7" s="77"/>
      <c r="G7" s="76"/>
      <c r="H7" s="77"/>
      <c r="I7" s="77"/>
      <c r="J7" s="76"/>
    </row>
    <row r="8" ht="42" customHeight="1" spans="1:10">
      <c r="A8" s="63"/>
      <c r="B8" s="64"/>
      <c r="C8" s="64"/>
      <c r="D8" s="64"/>
      <c r="E8" s="63"/>
      <c r="F8" s="64"/>
      <c r="G8" s="63"/>
      <c r="H8" s="64"/>
      <c r="I8" s="64"/>
      <c r="J8" s="63"/>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3" activePane="bottomLeft" state="frozen"/>
      <selection/>
      <selection pane="bottomLeft" activeCell="E32" sqref="E3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39" t="s">
        <v>618</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s="1" customFormat="1" customHeight="1" spans="1:9">
      <c r="A4" s="45" t="str">
        <f>"单位名称："&amp;"寻甸回族彝族自治县羊街镇财政所"</f>
        <v>单位名称：寻甸回族彝族自治县羊街镇财政所</v>
      </c>
      <c r="B4" s="46"/>
      <c r="C4" s="46"/>
      <c r="D4" s="47"/>
      <c r="F4" s="48"/>
      <c r="G4" s="49"/>
      <c r="H4" s="49"/>
      <c r="I4" s="50" t="s">
        <v>1</v>
      </c>
    </row>
    <row r="5" ht="28.5" customHeight="1" spans="1:9">
      <c r="A5" s="51" t="s">
        <v>289</v>
      </c>
      <c r="B5" s="52" t="s">
        <v>290</v>
      </c>
      <c r="C5" s="53" t="s">
        <v>619</v>
      </c>
      <c r="D5" s="51" t="s">
        <v>620</v>
      </c>
      <c r="E5" s="51" t="s">
        <v>621</v>
      </c>
      <c r="F5" s="51" t="s">
        <v>622</v>
      </c>
      <c r="G5" s="52" t="s">
        <v>623</v>
      </c>
      <c r="H5" s="31"/>
      <c r="I5" s="51"/>
    </row>
    <row r="6" ht="21" customHeight="1" spans="1:9">
      <c r="A6" s="53"/>
      <c r="B6" s="54"/>
      <c r="C6" s="54"/>
      <c r="D6" s="55"/>
      <c r="E6" s="54"/>
      <c r="F6" s="54"/>
      <c r="G6" s="52" t="s">
        <v>580</v>
      </c>
      <c r="H6" s="52" t="s">
        <v>624</v>
      </c>
      <c r="I6" s="52" t="s">
        <v>625</v>
      </c>
    </row>
    <row r="7" ht="17.25" customHeight="1" spans="1:9">
      <c r="A7" s="56" t="s">
        <v>82</v>
      </c>
      <c r="B7" s="57"/>
      <c r="C7" s="58" t="s">
        <v>83</v>
      </c>
      <c r="D7" s="56" t="s">
        <v>84</v>
      </c>
      <c r="E7" s="59" t="s">
        <v>85</v>
      </c>
      <c r="F7" s="56" t="s">
        <v>86</v>
      </c>
      <c r="G7" s="58" t="s">
        <v>87</v>
      </c>
      <c r="H7" s="60" t="s">
        <v>88</v>
      </c>
      <c r="I7" s="59" t="s">
        <v>89</v>
      </c>
    </row>
    <row r="8" ht="19.5" customHeight="1" spans="1:9">
      <c r="A8" s="61"/>
      <c r="B8" s="62"/>
      <c r="C8" s="62"/>
      <c r="D8" s="63"/>
      <c r="E8" s="64"/>
      <c r="F8" s="60"/>
      <c r="G8" s="65"/>
      <c r="H8" s="66"/>
      <c r="I8" s="66"/>
    </row>
    <row r="9" ht="19.5" customHeight="1" spans="1:9">
      <c r="A9" s="67" t="s">
        <v>55</v>
      </c>
      <c r="B9" s="68"/>
      <c r="C9" s="68"/>
      <c r="D9" s="69"/>
      <c r="E9" s="70"/>
      <c r="F9" s="70"/>
      <c r="G9" s="65"/>
      <c r="H9" s="66"/>
      <c r="I9" s="66"/>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3" activePane="bottomLeft" state="frozen"/>
      <selection/>
      <selection pane="bottomLeft" activeCell="H32" sqref="H3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1:11">
      <c r="D2" s="3"/>
      <c r="E2" s="3"/>
      <c r="F2" s="3"/>
      <c r="G2" s="3"/>
      <c r="K2" s="4" t="s">
        <v>626</v>
      </c>
    </row>
    <row r="3" ht="41.25" customHeight="1" spans="1:11">
      <c r="A3" s="5" t="str">
        <f>"2026"&amp;"年上级转移支付补助项目支出预算表"</f>
        <v>2026年上级转移支付补助项目支出预算表</v>
      </c>
      <c r="B3" s="5"/>
      <c r="C3" s="5"/>
      <c r="D3" s="5"/>
      <c r="E3" s="5"/>
      <c r="F3" s="5"/>
      <c r="G3" s="5"/>
      <c r="H3" s="5"/>
      <c r="I3" s="5"/>
      <c r="J3" s="5"/>
      <c r="K3" s="5"/>
    </row>
    <row r="4" s="1" customFormat="1" ht="13.5" customHeight="1" spans="1:11">
      <c r="A4" s="6" t="str">
        <f>"单位名称："&amp;"寻甸回族彝族自治县羊街镇财政所"</f>
        <v>单位名称：寻甸回族彝族自治县羊街镇财政所</v>
      </c>
      <c r="B4" s="7"/>
      <c r="C4" s="7"/>
      <c r="D4" s="7"/>
      <c r="E4" s="7"/>
      <c r="F4" s="7"/>
      <c r="G4" s="7"/>
      <c r="H4" s="8"/>
      <c r="I4" s="8"/>
      <c r="J4" s="8"/>
      <c r="K4" s="9" t="s">
        <v>1</v>
      </c>
    </row>
    <row r="5" ht="21.75" customHeight="1" spans="1:11">
      <c r="A5" s="10" t="s">
        <v>379</v>
      </c>
      <c r="B5" s="10" t="s">
        <v>292</v>
      </c>
      <c r="C5" s="10" t="s">
        <v>380</v>
      </c>
      <c r="D5" s="11" t="s">
        <v>293</v>
      </c>
      <c r="E5" s="11" t="s">
        <v>294</v>
      </c>
      <c r="F5" s="11" t="s">
        <v>381</v>
      </c>
      <c r="G5" s="11" t="s">
        <v>382</v>
      </c>
      <c r="H5" s="29" t="s">
        <v>55</v>
      </c>
      <c r="I5" s="12" t="s">
        <v>627</v>
      </c>
      <c r="J5" s="13"/>
      <c r="K5" s="14"/>
    </row>
    <row r="6" ht="21.75" customHeight="1" spans="1:11">
      <c r="A6" s="15"/>
      <c r="B6" s="15"/>
      <c r="C6" s="15"/>
      <c r="D6" s="16"/>
      <c r="E6" s="16"/>
      <c r="F6" s="16"/>
      <c r="G6" s="16"/>
      <c r="H6" s="30"/>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1">
        <v>10</v>
      </c>
      <c r="K8" s="31">
        <v>11</v>
      </c>
    </row>
    <row r="9" s="1" customFormat="1" ht="18.75" customHeight="1" spans="1:11">
      <c r="A9" s="32"/>
      <c r="B9" s="22" t="s">
        <v>505</v>
      </c>
      <c r="C9" s="32"/>
      <c r="D9" s="32"/>
      <c r="E9" s="32"/>
      <c r="F9" s="32"/>
      <c r="G9" s="32"/>
      <c r="H9" s="33">
        <v>1000000</v>
      </c>
      <c r="I9" s="34">
        <v>1000000</v>
      </c>
      <c r="J9" s="34"/>
      <c r="K9" s="33"/>
    </row>
    <row r="10" s="1" customFormat="1" ht="18.75" customHeight="1" spans="1:11">
      <c r="A10" s="35" t="s">
        <v>419</v>
      </c>
      <c r="B10" s="22" t="s">
        <v>505</v>
      </c>
      <c r="C10" s="22" t="s">
        <v>70</v>
      </c>
      <c r="D10" s="22" t="s">
        <v>201</v>
      </c>
      <c r="E10" s="22" t="s">
        <v>202</v>
      </c>
      <c r="F10" s="22" t="s">
        <v>422</v>
      </c>
      <c r="G10" s="22" t="s">
        <v>423</v>
      </c>
      <c r="H10" s="24">
        <v>1000000</v>
      </c>
      <c r="I10" s="24">
        <v>1000000</v>
      </c>
      <c r="J10" s="24"/>
      <c r="K10" s="33"/>
    </row>
    <row r="11" s="1" customFormat="1" ht="18.75" customHeight="1" spans="1:11">
      <c r="A11" s="25"/>
      <c r="B11" s="22" t="s">
        <v>507</v>
      </c>
      <c r="C11" s="25"/>
      <c r="D11" s="25"/>
      <c r="E11" s="25"/>
      <c r="F11" s="25"/>
      <c r="G11" s="25"/>
      <c r="H11" s="33">
        <v>80000</v>
      </c>
      <c r="I11" s="34">
        <v>80000</v>
      </c>
      <c r="J11" s="34"/>
      <c r="K11" s="33"/>
    </row>
    <row r="12" s="1" customFormat="1" ht="18.75" customHeight="1" spans="1:11">
      <c r="A12" s="35" t="s">
        <v>419</v>
      </c>
      <c r="B12" s="22" t="s">
        <v>507</v>
      </c>
      <c r="C12" s="22" t="s">
        <v>70</v>
      </c>
      <c r="D12" s="22" t="s">
        <v>191</v>
      </c>
      <c r="E12" s="22" t="s">
        <v>192</v>
      </c>
      <c r="F12" s="22" t="s">
        <v>422</v>
      </c>
      <c r="G12" s="22" t="s">
        <v>423</v>
      </c>
      <c r="H12" s="24">
        <v>80000</v>
      </c>
      <c r="I12" s="24">
        <v>80000</v>
      </c>
      <c r="J12" s="24"/>
      <c r="K12" s="33"/>
    </row>
    <row r="13" s="1" customFormat="1" ht="18.75" customHeight="1" spans="1:11">
      <c r="A13" s="36" t="s">
        <v>280</v>
      </c>
      <c r="B13" s="37"/>
      <c r="C13" s="37"/>
      <c r="D13" s="37"/>
      <c r="E13" s="37"/>
      <c r="F13" s="37"/>
      <c r="G13" s="38"/>
      <c r="H13" s="24">
        <v>1080000</v>
      </c>
      <c r="I13" s="24">
        <v>1080000</v>
      </c>
      <c r="J13" s="24"/>
      <c r="K13" s="33"/>
    </row>
  </sheetData>
  <mergeCells count="15">
    <mergeCell ref="A3:K3"/>
    <mergeCell ref="A4:G4"/>
    <mergeCell ref="I5:K5"/>
    <mergeCell ref="A13:G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5"/>
  <sheetViews>
    <sheetView showZeros="0" workbookViewId="0">
      <pane ySplit="1" topLeftCell="A2" activePane="bottomLeft" state="frozen"/>
      <selection/>
      <selection pane="bottomLeft" activeCell="E25" sqref="E25"/>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2"/>
      <c r="B1" s="2"/>
      <c r="C1" s="2"/>
      <c r="D1" s="2"/>
      <c r="E1" s="2"/>
      <c r="F1" s="2"/>
      <c r="G1" s="2"/>
    </row>
    <row r="2" ht="13.5" customHeight="1" spans="1:7">
      <c r="D2" s="3"/>
      <c r="G2" s="4" t="s">
        <v>628</v>
      </c>
    </row>
    <row r="3" ht="41.25" customHeight="1" spans="1:7">
      <c r="A3" s="5" t="str">
        <f>"2026"&amp;"年部门项目中期规划预算表"</f>
        <v>2026年部门项目中期规划预算表</v>
      </c>
      <c r="B3" s="5"/>
      <c r="C3" s="5"/>
      <c r="D3" s="5"/>
      <c r="E3" s="5"/>
      <c r="F3" s="5"/>
      <c r="G3" s="5"/>
    </row>
    <row r="4" s="1" customFormat="1" ht="13.5" customHeight="1" spans="1:7">
      <c r="A4" s="6" t="str">
        <f>"单位名称："&amp;"寻甸回族彝族自治县羊街镇财政所"</f>
        <v>单位名称：寻甸回族彝族自治县羊街镇财政所</v>
      </c>
      <c r="B4" s="7"/>
      <c r="C4" s="7"/>
      <c r="D4" s="7"/>
      <c r="E4" s="8"/>
      <c r="F4" s="8"/>
      <c r="G4" s="9" t="s">
        <v>1</v>
      </c>
    </row>
    <row r="5" ht="21.75" customHeight="1" spans="1:7">
      <c r="A5" s="10" t="s">
        <v>380</v>
      </c>
      <c r="B5" s="10" t="s">
        <v>379</v>
      </c>
      <c r="C5" s="10" t="s">
        <v>292</v>
      </c>
      <c r="D5" s="11" t="s">
        <v>629</v>
      </c>
      <c r="E5" s="12" t="s">
        <v>58</v>
      </c>
      <c r="F5" s="13"/>
      <c r="G5" s="14"/>
    </row>
    <row r="6" ht="21.75" customHeight="1" spans="1:7">
      <c r="A6" s="15"/>
      <c r="B6" s="15"/>
      <c r="C6" s="15"/>
      <c r="D6" s="16"/>
      <c r="E6" s="17" t="str">
        <f>"2026"&amp;"年"</f>
        <v>2026年</v>
      </c>
      <c r="F6" s="11" t="str">
        <f>("2026"+1)&amp;"年"</f>
        <v>2027年</v>
      </c>
      <c r="G6" s="11" t="str">
        <f>("2026"+2)&amp;"年"</f>
        <v>2028年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6373543</v>
      </c>
      <c r="F9" s="24"/>
      <c r="G9" s="24"/>
    </row>
    <row r="10" s="1" customFormat="1" ht="18.75" customHeight="1" spans="1:7">
      <c r="A10" s="22"/>
      <c r="B10" s="22" t="s">
        <v>630</v>
      </c>
      <c r="C10" s="22" t="s">
        <v>386</v>
      </c>
      <c r="D10" s="22" t="s">
        <v>631</v>
      </c>
      <c r="E10" s="24">
        <v>148000</v>
      </c>
      <c r="F10" s="24"/>
      <c r="G10" s="24"/>
    </row>
    <row r="11" s="1" customFormat="1" ht="18.75" customHeight="1" spans="1:7">
      <c r="A11" s="25"/>
      <c r="B11" s="22" t="s">
        <v>630</v>
      </c>
      <c r="C11" s="22" t="s">
        <v>388</v>
      </c>
      <c r="D11" s="22" t="s">
        <v>631</v>
      </c>
      <c r="E11" s="24">
        <v>85745</v>
      </c>
      <c r="F11" s="24"/>
      <c r="G11" s="24"/>
    </row>
    <row r="12" s="1" customFormat="1" ht="18.75" customHeight="1" spans="1:7">
      <c r="A12" s="25"/>
      <c r="B12" s="22" t="s">
        <v>632</v>
      </c>
      <c r="C12" s="22" t="s">
        <v>391</v>
      </c>
      <c r="D12" s="22" t="s">
        <v>631</v>
      </c>
      <c r="E12" s="24">
        <v>518400</v>
      </c>
      <c r="F12" s="24"/>
      <c r="G12" s="24"/>
    </row>
    <row r="13" s="1" customFormat="1" ht="18.75" customHeight="1" spans="1:7">
      <c r="A13" s="25"/>
      <c r="B13" s="22" t="s">
        <v>632</v>
      </c>
      <c r="C13" s="22" t="s">
        <v>393</v>
      </c>
      <c r="D13" s="22" t="s">
        <v>631</v>
      </c>
      <c r="E13" s="24">
        <v>1814400</v>
      </c>
      <c r="F13" s="24"/>
      <c r="G13" s="24"/>
    </row>
    <row r="14" s="1" customFormat="1" ht="18.75" customHeight="1" spans="1:7">
      <c r="A14" s="25"/>
      <c r="B14" s="22" t="s">
        <v>632</v>
      </c>
      <c r="C14" s="22" t="s">
        <v>395</v>
      </c>
      <c r="D14" s="22" t="s">
        <v>631</v>
      </c>
      <c r="E14" s="24">
        <v>864000</v>
      </c>
      <c r="F14" s="24"/>
      <c r="G14" s="24"/>
    </row>
    <row r="15" s="1" customFormat="1" ht="18.75" customHeight="1" spans="1:7">
      <c r="A15" s="25"/>
      <c r="B15" s="22" t="s">
        <v>632</v>
      </c>
      <c r="C15" s="22" t="s">
        <v>397</v>
      </c>
      <c r="D15" s="22" t="s">
        <v>631</v>
      </c>
      <c r="E15" s="24">
        <v>144000</v>
      </c>
      <c r="F15" s="24"/>
      <c r="G15" s="24"/>
    </row>
    <row r="16" s="1" customFormat="1" ht="18.75" customHeight="1" spans="1:7">
      <c r="A16" s="25"/>
      <c r="B16" s="22" t="s">
        <v>632</v>
      </c>
      <c r="C16" s="22" t="s">
        <v>399</v>
      </c>
      <c r="D16" s="22" t="s">
        <v>631</v>
      </c>
      <c r="E16" s="24">
        <v>60480</v>
      </c>
      <c r="F16" s="24"/>
      <c r="G16" s="24"/>
    </row>
    <row r="17" s="1" customFormat="1" ht="18.75" customHeight="1" spans="1:7">
      <c r="A17" s="25"/>
      <c r="B17" s="22" t="s">
        <v>632</v>
      </c>
      <c r="C17" s="22" t="s">
        <v>401</v>
      </c>
      <c r="D17" s="22" t="s">
        <v>631</v>
      </c>
      <c r="E17" s="24">
        <v>226728</v>
      </c>
      <c r="F17" s="24"/>
      <c r="G17" s="24"/>
    </row>
    <row r="18" s="1" customFormat="1" ht="18.75" customHeight="1" spans="1:7">
      <c r="A18" s="25"/>
      <c r="B18" s="22" t="s">
        <v>632</v>
      </c>
      <c r="C18" s="22" t="s">
        <v>403</v>
      </c>
      <c r="D18" s="22" t="s">
        <v>631</v>
      </c>
      <c r="E18" s="24">
        <v>6000</v>
      </c>
      <c r="F18" s="24"/>
      <c r="G18" s="24"/>
    </row>
    <row r="19" s="1" customFormat="1" ht="18.75" customHeight="1" spans="1:7">
      <c r="A19" s="25"/>
      <c r="B19" s="22" t="s">
        <v>632</v>
      </c>
      <c r="C19" s="22" t="s">
        <v>405</v>
      </c>
      <c r="D19" s="22" t="s">
        <v>631</v>
      </c>
      <c r="E19" s="24">
        <v>57600</v>
      </c>
      <c r="F19" s="24"/>
      <c r="G19" s="24"/>
    </row>
    <row r="20" s="1" customFormat="1" ht="18.75" customHeight="1" spans="1:7">
      <c r="A20" s="25"/>
      <c r="B20" s="22" t="s">
        <v>632</v>
      </c>
      <c r="C20" s="22" t="s">
        <v>407</v>
      </c>
      <c r="D20" s="22" t="s">
        <v>631</v>
      </c>
      <c r="E20" s="24">
        <v>42132</v>
      </c>
      <c r="F20" s="24"/>
      <c r="G20" s="24"/>
    </row>
    <row r="21" s="1" customFormat="1" ht="18.75" customHeight="1" spans="1:7">
      <c r="A21" s="25"/>
      <c r="B21" s="22" t="s">
        <v>632</v>
      </c>
      <c r="C21" s="22" t="s">
        <v>409</v>
      </c>
      <c r="D21" s="22" t="s">
        <v>631</v>
      </c>
      <c r="E21" s="24">
        <v>300</v>
      </c>
      <c r="F21" s="24"/>
      <c r="G21" s="24"/>
    </row>
    <row r="22" s="1" customFormat="1" ht="18.75" customHeight="1" spans="1:7">
      <c r="A22" s="25"/>
      <c r="B22" s="22" t="s">
        <v>632</v>
      </c>
      <c r="C22" s="22" t="s">
        <v>411</v>
      </c>
      <c r="D22" s="22" t="s">
        <v>631</v>
      </c>
      <c r="E22" s="24">
        <v>403200</v>
      </c>
      <c r="F22" s="24"/>
      <c r="G22" s="24"/>
    </row>
    <row r="23" s="1" customFormat="1" ht="18.75" customHeight="1" spans="1:7">
      <c r="A23" s="25"/>
      <c r="B23" s="22" t="s">
        <v>633</v>
      </c>
      <c r="C23" s="22" t="s">
        <v>413</v>
      </c>
      <c r="D23" s="22" t="s">
        <v>631</v>
      </c>
      <c r="E23" s="24">
        <v>120000</v>
      </c>
      <c r="F23" s="24"/>
      <c r="G23" s="24"/>
    </row>
    <row r="24" s="1" customFormat="1" ht="18.75" customHeight="1" spans="1:7">
      <c r="A24" s="25"/>
      <c r="B24" s="22" t="s">
        <v>634</v>
      </c>
      <c r="C24" s="22" t="s">
        <v>418</v>
      </c>
      <c r="D24" s="22" t="s">
        <v>631</v>
      </c>
      <c r="E24" s="24">
        <v>83000</v>
      </c>
      <c r="F24" s="24"/>
      <c r="G24" s="24"/>
    </row>
    <row r="25" s="1" customFormat="1" ht="18.75" customHeight="1" spans="1:7">
      <c r="A25" s="25"/>
      <c r="B25" s="22" t="s">
        <v>635</v>
      </c>
      <c r="C25" s="22" t="s">
        <v>489</v>
      </c>
      <c r="D25" s="22" t="s">
        <v>631</v>
      </c>
      <c r="E25" s="24">
        <v>540000</v>
      </c>
      <c r="F25" s="24"/>
      <c r="G25" s="24"/>
    </row>
    <row r="26" s="1" customFormat="1" ht="18.75" customHeight="1" spans="1:7">
      <c r="A26" s="25"/>
      <c r="B26" s="22" t="s">
        <v>635</v>
      </c>
      <c r="C26" s="22" t="s">
        <v>491</v>
      </c>
      <c r="D26" s="22" t="s">
        <v>631</v>
      </c>
      <c r="E26" s="24">
        <v>60000</v>
      </c>
      <c r="F26" s="24"/>
      <c r="G26" s="24"/>
    </row>
    <row r="27" s="1" customFormat="1" ht="18.75" customHeight="1" spans="1:7">
      <c r="A27" s="25"/>
      <c r="B27" s="22" t="s">
        <v>635</v>
      </c>
      <c r="C27" s="22" t="s">
        <v>493</v>
      </c>
      <c r="D27" s="22" t="s">
        <v>631</v>
      </c>
      <c r="E27" s="24">
        <v>30000</v>
      </c>
      <c r="F27" s="24"/>
      <c r="G27" s="24"/>
    </row>
    <row r="28" s="1" customFormat="1" ht="18.75" customHeight="1" spans="1:7">
      <c r="A28" s="25"/>
      <c r="B28" s="22" t="s">
        <v>635</v>
      </c>
      <c r="C28" s="22" t="s">
        <v>495</v>
      </c>
      <c r="D28" s="22" t="s">
        <v>631</v>
      </c>
      <c r="E28" s="24">
        <v>21900</v>
      </c>
      <c r="F28" s="24"/>
      <c r="G28" s="24"/>
    </row>
    <row r="29" s="1" customFormat="1" ht="18.75" customHeight="1" spans="1:7">
      <c r="A29" s="25"/>
      <c r="B29" s="22" t="s">
        <v>635</v>
      </c>
      <c r="C29" s="22" t="s">
        <v>497</v>
      </c>
      <c r="D29" s="22" t="s">
        <v>631</v>
      </c>
      <c r="E29" s="24">
        <v>1200</v>
      </c>
      <c r="F29" s="24"/>
      <c r="G29" s="24"/>
    </row>
    <row r="30" s="1" customFormat="1" ht="18.75" customHeight="1" spans="1:7">
      <c r="A30" s="25"/>
      <c r="B30" s="22" t="s">
        <v>635</v>
      </c>
      <c r="C30" s="22" t="s">
        <v>499</v>
      </c>
      <c r="D30" s="22" t="s">
        <v>631</v>
      </c>
      <c r="E30" s="24">
        <v>22575</v>
      </c>
      <c r="F30" s="24"/>
      <c r="G30" s="24"/>
    </row>
    <row r="31" s="1" customFormat="1" ht="18.75" customHeight="1" spans="1:7">
      <c r="A31" s="25"/>
      <c r="B31" s="22" t="s">
        <v>635</v>
      </c>
      <c r="C31" s="22" t="s">
        <v>501</v>
      </c>
      <c r="D31" s="22" t="s">
        <v>631</v>
      </c>
      <c r="E31" s="24">
        <v>16436</v>
      </c>
      <c r="F31" s="24"/>
      <c r="G31" s="24"/>
    </row>
    <row r="32" s="1" customFormat="1" ht="18.75" customHeight="1" spans="1:7">
      <c r="A32" s="25"/>
      <c r="B32" s="22" t="s">
        <v>635</v>
      </c>
      <c r="C32" s="22" t="s">
        <v>503</v>
      </c>
      <c r="D32" s="22" t="s">
        <v>631</v>
      </c>
      <c r="E32" s="24">
        <v>27447</v>
      </c>
      <c r="F32" s="24"/>
      <c r="G32" s="24"/>
    </row>
    <row r="33" s="1" customFormat="1" ht="18.75" customHeight="1" spans="1:7">
      <c r="A33" s="25"/>
      <c r="B33" s="22" t="s">
        <v>635</v>
      </c>
      <c r="C33" s="22" t="s">
        <v>505</v>
      </c>
      <c r="D33" s="22" t="s">
        <v>631</v>
      </c>
      <c r="E33" s="24">
        <v>1000000</v>
      </c>
      <c r="F33" s="24"/>
      <c r="G33" s="24"/>
    </row>
    <row r="34" s="1" customFormat="1" ht="18.75" customHeight="1" spans="1:7">
      <c r="A34" s="25"/>
      <c r="B34" s="22" t="s">
        <v>635</v>
      </c>
      <c r="C34" s="22" t="s">
        <v>507</v>
      </c>
      <c r="D34" s="22" t="s">
        <v>631</v>
      </c>
      <c r="E34" s="24">
        <v>80000</v>
      </c>
      <c r="F34" s="24"/>
      <c r="G34" s="24"/>
    </row>
    <row r="35" s="1" customFormat="1" ht="18.75" customHeight="1" spans="1:7">
      <c r="A35" s="26" t="s">
        <v>55</v>
      </c>
      <c r="B35" s="27" t="s">
        <v>636</v>
      </c>
      <c r="C35" s="27"/>
      <c r="D35" s="28"/>
      <c r="E35" s="24">
        <v>6373543</v>
      </c>
      <c r="F35" s="24"/>
      <c r="G35" s="24"/>
    </row>
  </sheetData>
  <mergeCells count="11">
    <mergeCell ref="A3:G3"/>
    <mergeCell ref="A4:D4"/>
    <mergeCell ref="E5:G5"/>
    <mergeCell ref="A35:D35"/>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pane ySplit="1" topLeftCell="A2" activePane="bottomLeft" state="frozen"/>
      <selection/>
      <selection pane="bottomLeft" activeCell="C15" sqref="C15"/>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9">
      <c r="A2" s="50" t="s">
        <v>52</v>
      </c>
    </row>
    <row r="3" ht="41.25" customHeight="1" spans="1:19">
      <c r="A3" s="42" t="str">
        <f>"2026"&amp;"年部门收入预算表"</f>
        <v>2026年部门收入预算表</v>
      </c>
    </row>
    <row r="4" s="1" customFormat="1" ht="17.25" customHeight="1" spans="1:19">
      <c r="A4" s="45" t="str">
        <f>"单位名称："&amp;"寻甸回族彝族自治县羊街镇财政所"</f>
        <v>单位名称：寻甸回族彝族自治县羊街镇财政所</v>
      </c>
      <c r="S4" s="47" t="s">
        <v>1</v>
      </c>
    </row>
    <row r="5" s="1" customFormat="1" ht="21.75" customHeight="1" spans="1:19">
      <c r="A5" s="219" t="s">
        <v>53</v>
      </c>
      <c r="B5" s="220" t="s">
        <v>54</v>
      </c>
      <c r="C5" s="220" t="s">
        <v>55</v>
      </c>
      <c r="D5" s="221" t="s">
        <v>56</v>
      </c>
      <c r="E5" s="221"/>
      <c r="F5" s="221"/>
      <c r="G5" s="221"/>
      <c r="H5" s="221"/>
      <c r="I5" s="222"/>
      <c r="J5" s="221"/>
      <c r="K5" s="221"/>
      <c r="L5" s="221"/>
      <c r="M5" s="221"/>
      <c r="N5" s="223"/>
      <c r="O5" s="221" t="s">
        <v>45</v>
      </c>
      <c r="P5" s="221"/>
      <c r="Q5" s="221"/>
      <c r="R5" s="221"/>
      <c r="S5" s="223"/>
    </row>
    <row r="6" s="1" customFormat="1" ht="27" customHeight="1" spans="1:19">
      <c r="A6" s="224"/>
      <c r="B6" s="225"/>
      <c r="C6" s="225"/>
      <c r="D6" s="225" t="s">
        <v>57</v>
      </c>
      <c r="E6" s="225" t="s">
        <v>58</v>
      </c>
      <c r="F6" s="225" t="s">
        <v>59</v>
      </c>
      <c r="G6" s="225" t="s">
        <v>60</v>
      </c>
      <c r="H6" s="225" t="s">
        <v>61</v>
      </c>
      <c r="I6" s="226" t="s">
        <v>62</v>
      </c>
      <c r="J6" s="227"/>
      <c r="K6" s="227"/>
      <c r="L6" s="227"/>
      <c r="M6" s="227"/>
      <c r="N6" s="228"/>
      <c r="O6" s="225" t="s">
        <v>57</v>
      </c>
      <c r="P6" s="225" t="s">
        <v>58</v>
      </c>
      <c r="Q6" s="225" t="s">
        <v>59</v>
      </c>
      <c r="R6" s="225" t="s">
        <v>60</v>
      </c>
      <c r="S6" s="225" t="s">
        <v>63</v>
      </c>
    </row>
    <row r="7" s="1" customFormat="1" ht="30" customHeight="1" spans="1:19">
      <c r="A7" s="229"/>
      <c r="B7" s="230"/>
      <c r="C7" s="231"/>
      <c r="D7" s="231"/>
      <c r="E7" s="231"/>
      <c r="F7" s="231"/>
      <c r="G7" s="231"/>
      <c r="H7" s="231"/>
      <c r="I7" s="151" t="s">
        <v>57</v>
      </c>
      <c r="J7" s="228" t="s">
        <v>64</v>
      </c>
      <c r="K7" s="228" t="s">
        <v>65</v>
      </c>
      <c r="L7" s="228" t="s">
        <v>66</v>
      </c>
      <c r="M7" s="228" t="s">
        <v>67</v>
      </c>
      <c r="N7" s="228" t="s">
        <v>68</v>
      </c>
      <c r="O7" s="232"/>
      <c r="P7" s="232"/>
      <c r="Q7" s="232"/>
      <c r="R7" s="232"/>
      <c r="S7" s="231"/>
    </row>
    <row r="8" s="1" customFormat="1" ht="15" customHeight="1" spans="1:19">
      <c r="A8" s="233">
        <v>1</v>
      </c>
      <c r="B8" s="233">
        <v>2</v>
      </c>
      <c r="C8" s="233">
        <v>3</v>
      </c>
      <c r="D8" s="233">
        <v>4</v>
      </c>
      <c r="E8" s="233">
        <v>5</v>
      </c>
      <c r="F8" s="233">
        <v>6</v>
      </c>
      <c r="G8" s="233">
        <v>7</v>
      </c>
      <c r="H8" s="233">
        <v>8</v>
      </c>
      <c r="I8" s="151">
        <v>9</v>
      </c>
      <c r="J8" s="233">
        <v>10</v>
      </c>
      <c r="K8" s="233">
        <v>11</v>
      </c>
      <c r="L8" s="233">
        <v>12</v>
      </c>
      <c r="M8" s="233">
        <v>13</v>
      </c>
      <c r="N8" s="233">
        <v>14</v>
      </c>
      <c r="O8" s="233">
        <v>15</v>
      </c>
      <c r="P8" s="233">
        <v>16</v>
      </c>
      <c r="Q8" s="233">
        <v>17</v>
      </c>
      <c r="R8" s="233">
        <v>18</v>
      </c>
      <c r="S8" s="233">
        <v>19</v>
      </c>
    </row>
    <row r="9" s="1" customFormat="1" ht="18" customHeight="1" spans="1:19">
      <c r="A9" s="22" t="s">
        <v>69</v>
      </c>
      <c r="B9" s="22" t="s">
        <v>70</v>
      </c>
      <c r="C9" s="161">
        <v>25982475.63</v>
      </c>
      <c r="D9" s="160">
        <v>24962333.23</v>
      </c>
      <c r="E9" s="160">
        <v>24962333.23</v>
      </c>
      <c r="F9" s="160"/>
      <c r="G9" s="160"/>
      <c r="H9" s="160"/>
      <c r="I9" s="160"/>
      <c r="J9" s="160"/>
      <c r="K9" s="160"/>
      <c r="L9" s="160"/>
      <c r="M9" s="160"/>
      <c r="N9" s="160"/>
      <c r="O9" s="160">
        <v>1020142.4</v>
      </c>
      <c r="P9" s="160">
        <v>1012086.4</v>
      </c>
      <c r="Q9" s="160"/>
      <c r="R9" s="160">
        <v>8056</v>
      </c>
      <c r="S9" s="160"/>
    </row>
    <row r="10" s="1" customFormat="1" ht="18" customHeight="1" spans="1:19">
      <c r="A10" s="234" t="s">
        <v>55</v>
      </c>
      <c r="B10" s="235"/>
      <c r="C10" s="160">
        <v>25982475.63</v>
      </c>
      <c r="D10" s="160">
        <v>24962333.23</v>
      </c>
      <c r="E10" s="160">
        <v>24962333.23</v>
      </c>
      <c r="F10" s="160"/>
      <c r="G10" s="160"/>
      <c r="H10" s="160"/>
      <c r="I10" s="160"/>
      <c r="J10" s="160"/>
      <c r="K10" s="160"/>
      <c r="L10" s="160"/>
      <c r="M10" s="160"/>
      <c r="N10" s="160"/>
      <c r="O10" s="160">
        <v>1020142.4</v>
      </c>
      <c r="P10" s="160">
        <v>1012086.4</v>
      </c>
      <c r="Q10" s="160"/>
      <c r="R10" s="160">
        <v>8056</v>
      </c>
      <c r="S10" s="160"/>
    </row>
  </sheetData>
  <mergeCells count="20">
    <mergeCell ref="A2:S2"/>
    <mergeCell ref="A3:S3"/>
    <mergeCell ref="A4:B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2"/>
  <sheetViews>
    <sheetView showGridLines="0" showZeros="0" workbookViewId="0">
      <pane ySplit="1" topLeftCell="A2" activePane="bottomLeft" state="frozen"/>
      <selection/>
      <selection pane="bottomLeft" activeCell="C23" sqref="C2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5">
      <c r="A2" s="47" t="s">
        <v>71</v>
      </c>
    </row>
    <row r="3" ht="41.25" customHeight="1" spans="1:15">
      <c r="A3" s="42" t="str">
        <f>"2026"&amp;"年部门支出预算表"</f>
        <v>2026年部门支出预算表</v>
      </c>
    </row>
    <row r="4" s="1" customFormat="1" ht="17.25" customHeight="1" spans="1:15">
      <c r="A4" s="45" t="str">
        <f>"单位名称："&amp;"寻甸回族彝族自治县羊街镇财政所"</f>
        <v>单位名称：寻甸回族彝族自治县羊街镇财政所</v>
      </c>
      <c r="O4" s="47" t="s">
        <v>1</v>
      </c>
    </row>
    <row r="5" s="1" customFormat="1" ht="27" customHeight="1" spans="1:15">
      <c r="A5" s="202" t="s">
        <v>72</v>
      </c>
      <c r="B5" s="202" t="s">
        <v>73</v>
      </c>
      <c r="C5" s="202" t="s">
        <v>55</v>
      </c>
      <c r="D5" s="203" t="s">
        <v>58</v>
      </c>
      <c r="E5" s="204"/>
      <c r="F5" s="205"/>
      <c r="G5" s="206" t="s">
        <v>59</v>
      </c>
      <c r="H5" s="206" t="s">
        <v>60</v>
      </c>
      <c r="I5" s="206" t="s">
        <v>74</v>
      </c>
      <c r="J5" s="203" t="s">
        <v>62</v>
      </c>
      <c r="K5" s="204"/>
      <c r="L5" s="204"/>
      <c r="M5" s="204"/>
      <c r="N5" s="207"/>
      <c r="O5" s="208"/>
    </row>
    <row r="6" s="1" customFormat="1" ht="42" customHeight="1" spans="1:15">
      <c r="A6" s="209"/>
      <c r="B6" s="209"/>
      <c r="C6" s="210"/>
      <c r="D6" s="211" t="s">
        <v>57</v>
      </c>
      <c r="E6" s="211" t="s">
        <v>75</v>
      </c>
      <c r="F6" s="211" t="s">
        <v>76</v>
      </c>
      <c r="G6" s="210"/>
      <c r="H6" s="210"/>
      <c r="I6" s="212"/>
      <c r="J6" s="211" t="s">
        <v>57</v>
      </c>
      <c r="K6" s="196" t="s">
        <v>77</v>
      </c>
      <c r="L6" s="196" t="s">
        <v>78</v>
      </c>
      <c r="M6" s="196" t="s">
        <v>79</v>
      </c>
      <c r="N6" s="196" t="s">
        <v>80</v>
      </c>
      <c r="O6" s="196" t="s">
        <v>81</v>
      </c>
    </row>
    <row r="7" s="1" customFormat="1" ht="18" customHeight="1" spans="1:15">
      <c r="A7" s="213" t="s">
        <v>82</v>
      </c>
      <c r="B7" s="213" t="s">
        <v>83</v>
      </c>
      <c r="C7" s="213" t="s">
        <v>84</v>
      </c>
      <c r="D7" s="214" t="s">
        <v>85</v>
      </c>
      <c r="E7" s="214" t="s">
        <v>86</v>
      </c>
      <c r="F7" s="214" t="s">
        <v>87</v>
      </c>
      <c r="G7" s="214" t="s">
        <v>88</v>
      </c>
      <c r="H7" s="214" t="s">
        <v>89</v>
      </c>
      <c r="I7" s="214" t="s">
        <v>90</v>
      </c>
      <c r="J7" s="214" t="s">
        <v>91</v>
      </c>
      <c r="K7" s="214" t="s">
        <v>92</v>
      </c>
      <c r="L7" s="214" t="s">
        <v>93</v>
      </c>
      <c r="M7" s="214" t="s">
        <v>94</v>
      </c>
      <c r="N7" s="213" t="s">
        <v>95</v>
      </c>
      <c r="O7" s="214" t="s">
        <v>96</v>
      </c>
    </row>
    <row r="8" s="1" customFormat="1" ht="21" customHeight="1" spans="1:15">
      <c r="A8" s="215" t="s">
        <v>97</v>
      </c>
      <c r="B8" s="215" t="s">
        <v>98</v>
      </c>
      <c r="C8" s="160">
        <v>13679932</v>
      </c>
      <c r="D8" s="160">
        <v>13679932</v>
      </c>
      <c r="E8" s="160">
        <v>13470374</v>
      </c>
      <c r="F8" s="160">
        <v>209558</v>
      </c>
      <c r="G8" s="160"/>
      <c r="H8" s="160"/>
      <c r="I8" s="160"/>
      <c r="J8" s="160"/>
      <c r="K8" s="160"/>
      <c r="L8" s="160"/>
      <c r="M8" s="160"/>
      <c r="N8" s="160"/>
      <c r="O8" s="160"/>
    </row>
    <row r="9" s="1" customFormat="1" ht="21" customHeight="1" spans="1:15">
      <c r="A9" s="216" t="s">
        <v>99</v>
      </c>
      <c r="B9" s="216" t="s">
        <v>100</v>
      </c>
      <c r="C9" s="160">
        <v>41200</v>
      </c>
      <c r="D9" s="160">
        <v>41200</v>
      </c>
      <c r="E9" s="160">
        <v>41200</v>
      </c>
      <c r="F9" s="160"/>
      <c r="G9" s="160"/>
      <c r="H9" s="160"/>
      <c r="I9" s="160"/>
      <c r="J9" s="160"/>
      <c r="K9" s="160"/>
      <c r="L9" s="160"/>
      <c r="M9" s="160"/>
      <c r="N9" s="160"/>
      <c r="O9" s="160"/>
    </row>
    <row r="10" s="1" customFormat="1" ht="21" customHeight="1" spans="1:15">
      <c r="A10" s="217" t="s">
        <v>101</v>
      </c>
      <c r="B10" s="217" t="s">
        <v>102</v>
      </c>
      <c r="C10" s="160">
        <v>10000</v>
      </c>
      <c r="D10" s="160">
        <v>10000</v>
      </c>
      <c r="E10" s="160">
        <v>10000</v>
      </c>
      <c r="F10" s="160"/>
      <c r="G10" s="160"/>
      <c r="H10" s="160"/>
      <c r="I10" s="160"/>
      <c r="J10" s="160"/>
      <c r="K10" s="160"/>
      <c r="L10" s="160"/>
      <c r="M10" s="160"/>
      <c r="N10" s="160"/>
      <c r="O10" s="160"/>
    </row>
    <row r="11" s="1" customFormat="1" ht="21" customHeight="1" spans="1:15">
      <c r="A11" s="217" t="s">
        <v>103</v>
      </c>
      <c r="B11" s="217" t="s">
        <v>104</v>
      </c>
      <c r="C11" s="160">
        <v>31200</v>
      </c>
      <c r="D11" s="160">
        <v>31200</v>
      </c>
      <c r="E11" s="160">
        <v>31200</v>
      </c>
      <c r="F11" s="160"/>
      <c r="G11" s="160"/>
      <c r="H11" s="160"/>
      <c r="I11" s="160"/>
      <c r="J11" s="160"/>
      <c r="K11" s="160"/>
      <c r="L11" s="160"/>
      <c r="M11" s="160"/>
      <c r="N11" s="160"/>
      <c r="O11" s="160"/>
    </row>
    <row r="12" s="1" customFormat="1" ht="21" customHeight="1" spans="1:15">
      <c r="A12" s="216" t="s">
        <v>105</v>
      </c>
      <c r="B12" s="216" t="s">
        <v>106</v>
      </c>
      <c r="C12" s="160">
        <v>13328146</v>
      </c>
      <c r="D12" s="160">
        <v>13328146</v>
      </c>
      <c r="E12" s="160">
        <v>13118588</v>
      </c>
      <c r="F12" s="160">
        <v>209558</v>
      </c>
      <c r="G12" s="160"/>
      <c r="H12" s="160"/>
      <c r="I12" s="160"/>
      <c r="J12" s="160"/>
      <c r="K12" s="160"/>
      <c r="L12" s="160"/>
      <c r="M12" s="160"/>
      <c r="N12" s="160"/>
      <c r="O12" s="160"/>
    </row>
    <row r="13" s="1" customFormat="1" ht="21" customHeight="1" spans="1:15">
      <c r="A13" s="217" t="s">
        <v>107</v>
      </c>
      <c r="B13" s="217" t="s">
        <v>102</v>
      </c>
      <c r="C13" s="160">
        <v>5372411</v>
      </c>
      <c r="D13" s="160">
        <v>5372411</v>
      </c>
      <c r="E13" s="160">
        <v>5162853</v>
      </c>
      <c r="F13" s="160">
        <v>209558</v>
      </c>
      <c r="G13" s="160"/>
      <c r="H13" s="160"/>
      <c r="I13" s="160"/>
      <c r="J13" s="160"/>
      <c r="K13" s="160"/>
      <c r="L13" s="160"/>
      <c r="M13" s="160"/>
      <c r="N13" s="160"/>
      <c r="O13" s="160"/>
    </row>
    <row r="14" s="1" customFormat="1" ht="21" customHeight="1" spans="1:15">
      <c r="A14" s="217" t="s">
        <v>108</v>
      </c>
      <c r="B14" s="217" t="s">
        <v>109</v>
      </c>
      <c r="C14" s="160">
        <v>7955735</v>
      </c>
      <c r="D14" s="160">
        <v>7955735</v>
      </c>
      <c r="E14" s="160">
        <v>7955735</v>
      </c>
      <c r="F14" s="160"/>
      <c r="G14" s="160"/>
      <c r="H14" s="160"/>
      <c r="I14" s="160"/>
      <c r="J14" s="160"/>
      <c r="K14" s="160"/>
      <c r="L14" s="160"/>
      <c r="M14" s="160"/>
      <c r="N14" s="160"/>
      <c r="O14" s="160"/>
    </row>
    <row r="15" s="1" customFormat="1" ht="21" customHeight="1" spans="1:15">
      <c r="A15" s="216" t="s">
        <v>110</v>
      </c>
      <c r="B15" s="216" t="s">
        <v>111</v>
      </c>
      <c r="C15" s="160">
        <v>3700</v>
      </c>
      <c r="D15" s="160">
        <v>3700</v>
      </c>
      <c r="E15" s="160">
        <v>3700</v>
      </c>
      <c r="F15" s="160"/>
      <c r="G15" s="160"/>
      <c r="H15" s="160"/>
      <c r="I15" s="160"/>
      <c r="J15" s="160"/>
      <c r="K15" s="160"/>
      <c r="L15" s="160"/>
      <c r="M15" s="160"/>
      <c r="N15" s="160"/>
      <c r="O15" s="160"/>
    </row>
    <row r="16" s="1" customFormat="1" ht="21" customHeight="1" spans="1:15">
      <c r="A16" s="217" t="s">
        <v>112</v>
      </c>
      <c r="B16" s="217" t="s">
        <v>102</v>
      </c>
      <c r="C16" s="160">
        <v>3700</v>
      </c>
      <c r="D16" s="160">
        <v>3700</v>
      </c>
      <c r="E16" s="160">
        <v>3700</v>
      </c>
      <c r="F16" s="160"/>
      <c r="G16" s="160"/>
      <c r="H16" s="160"/>
      <c r="I16" s="160"/>
      <c r="J16" s="160"/>
      <c r="K16" s="160"/>
      <c r="L16" s="160"/>
      <c r="M16" s="160"/>
      <c r="N16" s="160"/>
      <c r="O16" s="160"/>
    </row>
    <row r="17" s="1" customFormat="1" ht="21" customHeight="1" spans="1:15">
      <c r="A17" s="216" t="s">
        <v>113</v>
      </c>
      <c r="B17" s="216" t="s">
        <v>114</v>
      </c>
      <c r="C17" s="160">
        <v>175086</v>
      </c>
      <c r="D17" s="160">
        <v>175086</v>
      </c>
      <c r="E17" s="160">
        <v>175086</v>
      </c>
      <c r="F17" s="160"/>
      <c r="G17" s="160"/>
      <c r="H17" s="160"/>
      <c r="I17" s="160"/>
      <c r="J17" s="160"/>
      <c r="K17" s="160"/>
      <c r="L17" s="160"/>
      <c r="M17" s="160"/>
      <c r="N17" s="160"/>
      <c r="O17" s="160"/>
    </row>
    <row r="18" s="1" customFormat="1" ht="21" customHeight="1" spans="1:15">
      <c r="A18" s="217" t="s">
        <v>115</v>
      </c>
      <c r="B18" s="217" t="s">
        <v>116</v>
      </c>
      <c r="C18" s="160">
        <v>175086</v>
      </c>
      <c r="D18" s="160">
        <v>175086</v>
      </c>
      <c r="E18" s="160">
        <v>175086</v>
      </c>
      <c r="F18" s="160"/>
      <c r="G18" s="160"/>
      <c r="H18" s="160"/>
      <c r="I18" s="160"/>
      <c r="J18" s="160"/>
      <c r="K18" s="160"/>
      <c r="L18" s="160"/>
      <c r="M18" s="160"/>
      <c r="N18" s="160"/>
      <c r="O18" s="160"/>
    </row>
    <row r="19" s="1" customFormat="1" ht="21" customHeight="1" spans="1:15">
      <c r="A19" s="216" t="s">
        <v>117</v>
      </c>
      <c r="B19" s="216" t="s">
        <v>118</v>
      </c>
      <c r="C19" s="160">
        <v>131800</v>
      </c>
      <c r="D19" s="160">
        <v>131800</v>
      </c>
      <c r="E19" s="160">
        <v>131800</v>
      </c>
      <c r="F19" s="160"/>
      <c r="G19" s="160"/>
      <c r="H19" s="160"/>
      <c r="I19" s="160"/>
      <c r="J19" s="160"/>
      <c r="K19" s="160"/>
      <c r="L19" s="160"/>
      <c r="M19" s="160"/>
      <c r="N19" s="160"/>
      <c r="O19" s="160"/>
    </row>
    <row r="20" s="1" customFormat="1" ht="21" customHeight="1" spans="1:15">
      <c r="A20" s="217" t="s">
        <v>119</v>
      </c>
      <c r="B20" s="217" t="s">
        <v>120</v>
      </c>
      <c r="C20" s="160">
        <v>131800</v>
      </c>
      <c r="D20" s="160">
        <v>131800</v>
      </c>
      <c r="E20" s="160">
        <v>131800</v>
      </c>
      <c r="F20" s="160"/>
      <c r="G20" s="160"/>
      <c r="H20" s="160"/>
      <c r="I20" s="160"/>
      <c r="J20" s="160"/>
      <c r="K20" s="160"/>
      <c r="L20" s="160"/>
      <c r="M20" s="160"/>
      <c r="N20" s="160"/>
      <c r="O20" s="160"/>
    </row>
    <row r="21" s="1" customFormat="1" ht="21" customHeight="1" spans="1:15">
      <c r="A21" s="215" t="s">
        <v>121</v>
      </c>
      <c r="B21" s="215" t="s">
        <v>122</v>
      </c>
      <c r="C21" s="160">
        <v>10000</v>
      </c>
      <c r="D21" s="160">
        <v>10000</v>
      </c>
      <c r="E21" s="160">
        <v>10000</v>
      </c>
      <c r="F21" s="160"/>
      <c r="G21" s="160"/>
      <c r="H21" s="160"/>
      <c r="I21" s="160"/>
      <c r="J21" s="160"/>
      <c r="K21" s="160"/>
      <c r="L21" s="160"/>
      <c r="M21" s="160"/>
      <c r="N21" s="160"/>
      <c r="O21" s="160"/>
    </row>
    <row r="22" s="1" customFormat="1" ht="21" customHeight="1" spans="1:15">
      <c r="A22" s="216" t="s">
        <v>123</v>
      </c>
      <c r="B22" s="216" t="s">
        <v>124</v>
      </c>
      <c r="C22" s="160">
        <v>10000</v>
      </c>
      <c r="D22" s="160">
        <v>10000</v>
      </c>
      <c r="E22" s="160">
        <v>10000</v>
      </c>
      <c r="F22" s="160"/>
      <c r="G22" s="160"/>
      <c r="H22" s="160"/>
      <c r="I22" s="160"/>
      <c r="J22" s="160"/>
      <c r="K22" s="160"/>
      <c r="L22" s="160"/>
      <c r="M22" s="160"/>
      <c r="N22" s="160"/>
      <c r="O22" s="160"/>
    </row>
    <row r="23" s="1" customFormat="1" ht="21" customHeight="1" spans="1:15">
      <c r="A23" s="217" t="s">
        <v>125</v>
      </c>
      <c r="B23" s="217" t="s">
        <v>126</v>
      </c>
      <c r="C23" s="160">
        <v>10000</v>
      </c>
      <c r="D23" s="160">
        <v>10000</v>
      </c>
      <c r="E23" s="160">
        <v>10000</v>
      </c>
      <c r="F23" s="160"/>
      <c r="G23" s="160"/>
      <c r="H23" s="160"/>
      <c r="I23" s="160"/>
      <c r="J23" s="160"/>
      <c r="K23" s="160"/>
      <c r="L23" s="160"/>
      <c r="M23" s="160"/>
      <c r="N23" s="160"/>
      <c r="O23" s="160"/>
    </row>
    <row r="24" s="1" customFormat="1" ht="21" customHeight="1" spans="1:15">
      <c r="A24" s="215" t="s">
        <v>127</v>
      </c>
      <c r="B24" s="215" t="s">
        <v>128</v>
      </c>
      <c r="C24" s="160">
        <v>50000</v>
      </c>
      <c r="D24" s="160">
        <v>50000</v>
      </c>
      <c r="E24" s="160"/>
      <c r="F24" s="160">
        <v>50000</v>
      </c>
      <c r="G24" s="160"/>
      <c r="H24" s="160"/>
      <c r="I24" s="160"/>
      <c r="J24" s="160"/>
      <c r="K24" s="160"/>
      <c r="L24" s="160"/>
      <c r="M24" s="160"/>
      <c r="N24" s="160"/>
      <c r="O24" s="160"/>
    </row>
    <row r="25" s="1" customFormat="1" ht="21" customHeight="1" spans="1:15">
      <c r="A25" s="216" t="s">
        <v>129</v>
      </c>
      <c r="B25" s="216" t="s">
        <v>130</v>
      </c>
      <c r="C25" s="160">
        <v>50000</v>
      </c>
      <c r="D25" s="160">
        <v>50000</v>
      </c>
      <c r="E25" s="160"/>
      <c r="F25" s="160">
        <v>50000</v>
      </c>
      <c r="G25" s="160"/>
      <c r="H25" s="160"/>
      <c r="I25" s="160"/>
      <c r="J25" s="160"/>
      <c r="K25" s="160"/>
      <c r="L25" s="160"/>
      <c r="M25" s="160"/>
      <c r="N25" s="160"/>
      <c r="O25" s="160"/>
    </row>
    <row r="26" s="1" customFormat="1" ht="21" customHeight="1" spans="1:15">
      <c r="A26" s="217" t="s">
        <v>131</v>
      </c>
      <c r="B26" s="217" t="s">
        <v>132</v>
      </c>
      <c r="C26" s="160">
        <v>50000</v>
      </c>
      <c r="D26" s="160">
        <v>50000</v>
      </c>
      <c r="E26" s="160"/>
      <c r="F26" s="160">
        <v>50000</v>
      </c>
      <c r="G26" s="160"/>
      <c r="H26" s="160"/>
      <c r="I26" s="160"/>
      <c r="J26" s="160"/>
      <c r="K26" s="160"/>
      <c r="L26" s="160"/>
      <c r="M26" s="160"/>
      <c r="N26" s="160"/>
      <c r="O26" s="160"/>
    </row>
    <row r="27" s="1" customFormat="1" ht="21" customHeight="1" spans="1:15">
      <c r="A27" s="215" t="s">
        <v>133</v>
      </c>
      <c r="B27" s="215" t="s">
        <v>134</v>
      </c>
      <c r="C27" s="160">
        <v>105086.4</v>
      </c>
      <c r="D27" s="160">
        <v>105086.4</v>
      </c>
      <c r="E27" s="160"/>
      <c r="F27" s="160">
        <v>105086.4</v>
      </c>
      <c r="G27" s="160"/>
      <c r="H27" s="160"/>
      <c r="I27" s="160"/>
      <c r="J27" s="160"/>
      <c r="K27" s="160"/>
      <c r="L27" s="160"/>
      <c r="M27" s="160"/>
      <c r="N27" s="160"/>
      <c r="O27" s="160"/>
    </row>
    <row r="28" s="1" customFormat="1" ht="21" customHeight="1" spans="1:15">
      <c r="A28" s="216" t="s">
        <v>135</v>
      </c>
      <c r="B28" s="216" t="s">
        <v>136</v>
      </c>
      <c r="C28" s="160">
        <v>105086.4</v>
      </c>
      <c r="D28" s="160">
        <v>105086.4</v>
      </c>
      <c r="E28" s="160"/>
      <c r="F28" s="160">
        <v>105086.4</v>
      </c>
      <c r="G28" s="160"/>
      <c r="H28" s="160"/>
      <c r="I28" s="160"/>
      <c r="J28" s="160"/>
      <c r="K28" s="160"/>
      <c r="L28" s="160"/>
      <c r="M28" s="160"/>
      <c r="N28" s="160"/>
      <c r="O28" s="160"/>
    </row>
    <row r="29" s="1" customFormat="1" ht="21" customHeight="1" spans="1:15">
      <c r="A29" s="217" t="s">
        <v>137</v>
      </c>
      <c r="B29" s="217" t="s">
        <v>138</v>
      </c>
      <c r="C29" s="160">
        <v>36000</v>
      </c>
      <c r="D29" s="160">
        <v>36000</v>
      </c>
      <c r="E29" s="160"/>
      <c r="F29" s="160">
        <v>36000</v>
      </c>
      <c r="G29" s="160"/>
      <c r="H29" s="160"/>
      <c r="I29" s="160"/>
      <c r="J29" s="160"/>
      <c r="K29" s="160"/>
      <c r="L29" s="160"/>
      <c r="M29" s="160"/>
      <c r="N29" s="160"/>
      <c r="O29" s="160"/>
    </row>
    <row r="30" s="1" customFormat="1" ht="21" customHeight="1" spans="1:15">
      <c r="A30" s="217" t="s">
        <v>139</v>
      </c>
      <c r="B30" s="217" t="s">
        <v>140</v>
      </c>
      <c r="C30" s="160">
        <v>69086.4</v>
      </c>
      <c r="D30" s="160">
        <v>69086.4</v>
      </c>
      <c r="E30" s="160"/>
      <c r="F30" s="160">
        <v>69086.4</v>
      </c>
      <c r="G30" s="160"/>
      <c r="H30" s="160"/>
      <c r="I30" s="160"/>
      <c r="J30" s="160"/>
      <c r="K30" s="160"/>
      <c r="L30" s="160"/>
      <c r="M30" s="160"/>
      <c r="N30" s="160"/>
      <c r="O30" s="160"/>
    </row>
    <row r="31" s="1" customFormat="1" ht="21" customHeight="1" spans="1:15">
      <c r="A31" s="215" t="s">
        <v>141</v>
      </c>
      <c r="B31" s="215" t="s">
        <v>142</v>
      </c>
      <c r="C31" s="160">
        <v>2168946.61</v>
      </c>
      <c r="D31" s="160">
        <v>2168946.61</v>
      </c>
      <c r="E31" s="160">
        <v>2040769.61</v>
      </c>
      <c r="F31" s="160">
        <v>128177</v>
      </c>
      <c r="G31" s="160"/>
      <c r="H31" s="160"/>
      <c r="I31" s="160"/>
      <c r="J31" s="160"/>
      <c r="K31" s="160"/>
      <c r="L31" s="160"/>
      <c r="M31" s="160"/>
      <c r="N31" s="160"/>
      <c r="O31" s="160"/>
    </row>
    <row r="32" s="1" customFormat="1" ht="21" customHeight="1" spans="1:15">
      <c r="A32" s="216" t="s">
        <v>143</v>
      </c>
      <c r="B32" s="216" t="s">
        <v>144</v>
      </c>
      <c r="C32" s="160">
        <v>2126814.61</v>
      </c>
      <c r="D32" s="160">
        <v>2126814.61</v>
      </c>
      <c r="E32" s="160">
        <v>2040769.61</v>
      </c>
      <c r="F32" s="160">
        <v>86045</v>
      </c>
      <c r="G32" s="160"/>
      <c r="H32" s="160"/>
      <c r="I32" s="160"/>
      <c r="J32" s="160"/>
      <c r="K32" s="160"/>
      <c r="L32" s="160"/>
      <c r="M32" s="160"/>
      <c r="N32" s="160"/>
      <c r="O32" s="160"/>
    </row>
    <row r="33" s="1" customFormat="1" ht="21" customHeight="1" spans="1:15">
      <c r="A33" s="217" t="s">
        <v>145</v>
      </c>
      <c r="B33" s="217" t="s">
        <v>146</v>
      </c>
      <c r="C33" s="160">
        <v>300</v>
      </c>
      <c r="D33" s="160">
        <v>300</v>
      </c>
      <c r="E33" s="160"/>
      <c r="F33" s="160">
        <v>300</v>
      </c>
      <c r="G33" s="160"/>
      <c r="H33" s="160"/>
      <c r="I33" s="160"/>
      <c r="J33" s="160"/>
      <c r="K33" s="160"/>
      <c r="L33" s="160"/>
      <c r="M33" s="160"/>
      <c r="N33" s="160"/>
      <c r="O33" s="160"/>
    </row>
    <row r="34" s="1" customFormat="1" ht="21" customHeight="1" spans="1:15">
      <c r="A34" s="217" t="s">
        <v>147</v>
      </c>
      <c r="B34" s="217" t="s">
        <v>148</v>
      </c>
      <c r="C34" s="160">
        <v>1844314.61</v>
      </c>
      <c r="D34" s="160">
        <v>1844314.61</v>
      </c>
      <c r="E34" s="160">
        <v>1758569.61</v>
      </c>
      <c r="F34" s="160">
        <v>85745</v>
      </c>
      <c r="G34" s="160"/>
      <c r="H34" s="160"/>
      <c r="I34" s="160"/>
      <c r="J34" s="160"/>
      <c r="K34" s="160"/>
      <c r="L34" s="160"/>
      <c r="M34" s="160"/>
      <c r="N34" s="160"/>
      <c r="O34" s="160"/>
    </row>
    <row r="35" s="1" customFormat="1" ht="21" customHeight="1" spans="1:15">
      <c r="A35" s="217" t="s">
        <v>149</v>
      </c>
      <c r="B35" s="217" t="s">
        <v>150</v>
      </c>
      <c r="C35" s="160">
        <v>260000</v>
      </c>
      <c r="D35" s="160">
        <v>260000</v>
      </c>
      <c r="E35" s="160">
        <v>260000</v>
      </c>
      <c r="F35" s="160"/>
      <c r="G35" s="160"/>
      <c r="H35" s="160"/>
      <c r="I35" s="160"/>
      <c r="J35" s="160"/>
      <c r="K35" s="160"/>
      <c r="L35" s="160"/>
      <c r="M35" s="160"/>
      <c r="N35" s="160"/>
      <c r="O35" s="160"/>
    </row>
    <row r="36" s="1" customFormat="1" ht="21" customHeight="1" spans="1:15">
      <c r="A36" s="217" t="s">
        <v>151</v>
      </c>
      <c r="B36" s="217" t="s">
        <v>152</v>
      </c>
      <c r="C36" s="160">
        <v>22200</v>
      </c>
      <c r="D36" s="160">
        <v>22200</v>
      </c>
      <c r="E36" s="160">
        <v>22200</v>
      </c>
      <c r="F36" s="160"/>
      <c r="G36" s="160"/>
      <c r="H36" s="160"/>
      <c r="I36" s="160"/>
      <c r="J36" s="160"/>
      <c r="K36" s="160"/>
      <c r="L36" s="160"/>
      <c r="M36" s="160"/>
      <c r="N36" s="160"/>
      <c r="O36" s="160"/>
    </row>
    <row r="37" s="1" customFormat="1" ht="21" customHeight="1" spans="1:15">
      <c r="A37" s="216" t="s">
        <v>153</v>
      </c>
      <c r="B37" s="216" t="s">
        <v>154</v>
      </c>
      <c r="C37" s="160">
        <v>42132</v>
      </c>
      <c r="D37" s="160">
        <v>42132</v>
      </c>
      <c r="E37" s="160"/>
      <c r="F37" s="160">
        <v>42132</v>
      </c>
      <c r="G37" s="160"/>
      <c r="H37" s="160"/>
      <c r="I37" s="160"/>
      <c r="J37" s="160"/>
      <c r="K37" s="160"/>
      <c r="L37" s="160"/>
      <c r="M37" s="160"/>
      <c r="N37" s="160"/>
      <c r="O37" s="160"/>
    </row>
    <row r="38" s="1" customFormat="1" ht="21" customHeight="1" spans="1:15">
      <c r="A38" s="217" t="s">
        <v>155</v>
      </c>
      <c r="B38" s="217" t="s">
        <v>156</v>
      </c>
      <c r="C38" s="160">
        <v>42132</v>
      </c>
      <c r="D38" s="160">
        <v>42132</v>
      </c>
      <c r="E38" s="160"/>
      <c r="F38" s="160">
        <v>42132</v>
      </c>
      <c r="G38" s="160"/>
      <c r="H38" s="160"/>
      <c r="I38" s="160"/>
      <c r="J38" s="160"/>
      <c r="K38" s="160"/>
      <c r="L38" s="160"/>
      <c r="M38" s="160"/>
      <c r="N38" s="160"/>
      <c r="O38" s="160"/>
    </row>
    <row r="39" s="1" customFormat="1" ht="21" customHeight="1" spans="1:15">
      <c r="A39" s="215" t="s">
        <v>157</v>
      </c>
      <c r="B39" s="215" t="s">
        <v>158</v>
      </c>
      <c r="C39" s="160">
        <v>1694919.42</v>
      </c>
      <c r="D39" s="160">
        <v>1694919.42</v>
      </c>
      <c r="E39" s="160">
        <v>1546919.42</v>
      </c>
      <c r="F39" s="160">
        <v>148000</v>
      </c>
      <c r="G39" s="160"/>
      <c r="H39" s="160"/>
      <c r="I39" s="160"/>
      <c r="J39" s="160"/>
      <c r="K39" s="160"/>
      <c r="L39" s="160"/>
      <c r="M39" s="160"/>
      <c r="N39" s="160"/>
      <c r="O39" s="160"/>
    </row>
    <row r="40" s="1" customFormat="1" ht="21" customHeight="1" spans="1:15">
      <c r="A40" s="216" t="s">
        <v>159</v>
      </c>
      <c r="B40" s="216" t="s">
        <v>160</v>
      </c>
      <c r="C40" s="160">
        <v>1694919.42</v>
      </c>
      <c r="D40" s="160">
        <v>1694919.42</v>
      </c>
      <c r="E40" s="160">
        <v>1546919.42</v>
      </c>
      <c r="F40" s="160">
        <v>148000</v>
      </c>
      <c r="G40" s="160"/>
      <c r="H40" s="160"/>
      <c r="I40" s="160"/>
      <c r="J40" s="160"/>
      <c r="K40" s="160"/>
      <c r="L40" s="160"/>
      <c r="M40" s="160"/>
      <c r="N40" s="160"/>
      <c r="O40" s="160"/>
    </row>
    <row r="41" s="1" customFormat="1" ht="21" customHeight="1" spans="1:15">
      <c r="A41" s="217" t="s">
        <v>161</v>
      </c>
      <c r="B41" s="217" t="s">
        <v>162</v>
      </c>
      <c r="C41" s="160">
        <v>321430.53</v>
      </c>
      <c r="D41" s="160">
        <v>321430.53</v>
      </c>
      <c r="E41" s="160">
        <v>321430.53</v>
      </c>
      <c r="F41" s="160"/>
      <c r="G41" s="160"/>
      <c r="H41" s="160"/>
      <c r="I41" s="160"/>
      <c r="J41" s="160"/>
      <c r="K41" s="160"/>
      <c r="L41" s="160"/>
      <c r="M41" s="160"/>
      <c r="N41" s="160"/>
      <c r="O41" s="160"/>
    </row>
    <row r="42" s="1" customFormat="1" ht="21" customHeight="1" spans="1:15">
      <c r="A42" s="217" t="s">
        <v>163</v>
      </c>
      <c r="B42" s="217" t="s">
        <v>164</v>
      </c>
      <c r="C42" s="160">
        <v>666060.81</v>
      </c>
      <c r="D42" s="160">
        <v>666060.81</v>
      </c>
      <c r="E42" s="160">
        <v>666060.81</v>
      </c>
      <c r="F42" s="160"/>
      <c r="G42" s="160"/>
      <c r="H42" s="160"/>
      <c r="I42" s="160"/>
      <c r="J42" s="160"/>
      <c r="K42" s="160"/>
      <c r="L42" s="160"/>
      <c r="M42" s="160"/>
      <c r="N42" s="160"/>
      <c r="O42" s="160"/>
    </row>
    <row r="43" s="1" customFormat="1" ht="21" customHeight="1" spans="1:15">
      <c r="A43" s="217" t="s">
        <v>165</v>
      </c>
      <c r="B43" s="217" t="s">
        <v>166</v>
      </c>
      <c r="C43" s="160">
        <v>646733</v>
      </c>
      <c r="D43" s="160">
        <v>646733</v>
      </c>
      <c r="E43" s="160">
        <v>498733</v>
      </c>
      <c r="F43" s="160">
        <v>148000</v>
      </c>
      <c r="G43" s="160"/>
      <c r="H43" s="160"/>
      <c r="I43" s="160"/>
      <c r="J43" s="160"/>
      <c r="K43" s="160"/>
      <c r="L43" s="160"/>
      <c r="M43" s="160"/>
      <c r="N43" s="160"/>
      <c r="O43" s="160"/>
    </row>
    <row r="44" s="1" customFormat="1" ht="21" customHeight="1" spans="1:15">
      <c r="A44" s="217" t="s">
        <v>167</v>
      </c>
      <c r="B44" s="217" t="s">
        <v>168</v>
      </c>
      <c r="C44" s="160">
        <v>60695.08</v>
      </c>
      <c r="D44" s="160">
        <v>60695.08</v>
      </c>
      <c r="E44" s="160">
        <v>60695.08</v>
      </c>
      <c r="F44" s="160"/>
      <c r="G44" s="160"/>
      <c r="H44" s="160"/>
      <c r="I44" s="160"/>
      <c r="J44" s="160"/>
      <c r="K44" s="160"/>
      <c r="L44" s="160"/>
      <c r="M44" s="160"/>
      <c r="N44" s="160"/>
      <c r="O44" s="160"/>
    </row>
    <row r="45" s="1" customFormat="1" ht="21" customHeight="1" spans="1:15">
      <c r="A45" s="215" t="s">
        <v>169</v>
      </c>
      <c r="B45" s="215" t="s">
        <v>170</v>
      </c>
      <c r="C45" s="160">
        <v>81800</v>
      </c>
      <c r="D45" s="160">
        <v>81800</v>
      </c>
      <c r="E45" s="160">
        <v>81800</v>
      </c>
      <c r="F45" s="160"/>
      <c r="G45" s="160"/>
      <c r="H45" s="160"/>
      <c r="I45" s="160"/>
      <c r="J45" s="160"/>
      <c r="K45" s="160"/>
      <c r="L45" s="160"/>
      <c r="M45" s="160"/>
      <c r="N45" s="160"/>
      <c r="O45" s="160"/>
    </row>
    <row r="46" s="1" customFormat="1" ht="21" customHeight="1" spans="1:15">
      <c r="A46" s="216" t="s">
        <v>171</v>
      </c>
      <c r="B46" s="216" t="s">
        <v>172</v>
      </c>
      <c r="C46" s="160">
        <v>5000</v>
      </c>
      <c r="D46" s="160">
        <v>5000</v>
      </c>
      <c r="E46" s="160">
        <v>5000</v>
      </c>
      <c r="F46" s="160"/>
      <c r="G46" s="160"/>
      <c r="H46" s="160"/>
      <c r="I46" s="160"/>
      <c r="J46" s="160"/>
      <c r="K46" s="160"/>
      <c r="L46" s="160"/>
      <c r="M46" s="160"/>
      <c r="N46" s="160"/>
      <c r="O46" s="160"/>
    </row>
    <row r="47" s="1" customFormat="1" ht="21" customHeight="1" spans="1:15">
      <c r="A47" s="217" t="s">
        <v>173</v>
      </c>
      <c r="B47" s="217" t="s">
        <v>174</v>
      </c>
      <c r="C47" s="160">
        <v>5000</v>
      </c>
      <c r="D47" s="160">
        <v>5000</v>
      </c>
      <c r="E47" s="160">
        <v>5000</v>
      </c>
      <c r="F47" s="160"/>
      <c r="G47" s="160"/>
      <c r="H47" s="160"/>
      <c r="I47" s="160"/>
      <c r="J47" s="160"/>
      <c r="K47" s="160"/>
      <c r="L47" s="160"/>
      <c r="M47" s="160"/>
      <c r="N47" s="160"/>
      <c r="O47" s="160"/>
    </row>
    <row r="48" s="1" customFormat="1" ht="21" customHeight="1" spans="1:15">
      <c r="A48" s="216" t="s">
        <v>175</v>
      </c>
      <c r="B48" s="216" t="s">
        <v>176</v>
      </c>
      <c r="C48" s="160">
        <v>76800</v>
      </c>
      <c r="D48" s="160">
        <v>76800</v>
      </c>
      <c r="E48" s="160">
        <v>76800</v>
      </c>
      <c r="F48" s="160"/>
      <c r="G48" s="160"/>
      <c r="H48" s="160"/>
      <c r="I48" s="160"/>
      <c r="J48" s="160"/>
      <c r="K48" s="160"/>
      <c r="L48" s="160"/>
      <c r="M48" s="160"/>
      <c r="N48" s="160"/>
      <c r="O48" s="160"/>
    </row>
    <row r="49" s="1" customFormat="1" ht="21" customHeight="1" spans="1:15">
      <c r="A49" s="217" t="s">
        <v>177</v>
      </c>
      <c r="B49" s="217" t="s">
        <v>178</v>
      </c>
      <c r="C49" s="160">
        <v>76800</v>
      </c>
      <c r="D49" s="160">
        <v>76800</v>
      </c>
      <c r="E49" s="160">
        <v>76800</v>
      </c>
      <c r="F49" s="160"/>
      <c r="G49" s="160"/>
      <c r="H49" s="160"/>
      <c r="I49" s="160"/>
      <c r="J49" s="160"/>
      <c r="K49" s="160"/>
      <c r="L49" s="160"/>
      <c r="M49" s="160"/>
      <c r="N49" s="160"/>
      <c r="O49" s="160"/>
    </row>
    <row r="50" s="1" customFormat="1" ht="21" customHeight="1" spans="1:15">
      <c r="A50" s="215" t="s">
        <v>179</v>
      </c>
      <c r="B50" s="215" t="s">
        <v>180</v>
      </c>
      <c r="C50" s="160">
        <v>6844808</v>
      </c>
      <c r="D50" s="160">
        <v>6844808</v>
      </c>
      <c r="E50" s="160">
        <v>100000</v>
      </c>
      <c r="F50" s="160">
        <v>6744808</v>
      </c>
      <c r="G50" s="160"/>
      <c r="H50" s="160"/>
      <c r="I50" s="160"/>
      <c r="J50" s="160"/>
      <c r="K50" s="160"/>
      <c r="L50" s="160"/>
      <c r="M50" s="160"/>
      <c r="N50" s="160"/>
      <c r="O50" s="160"/>
    </row>
    <row r="51" s="1" customFormat="1" ht="21" customHeight="1" spans="1:15">
      <c r="A51" s="216" t="s">
        <v>181</v>
      </c>
      <c r="B51" s="216" t="s">
        <v>182</v>
      </c>
      <c r="C51" s="160">
        <v>112000</v>
      </c>
      <c r="D51" s="160">
        <v>112000</v>
      </c>
      <c r="E51" s="160"/>
      <c r="F51" s="160">
        <v>112000</v>
      </c>
      <c r="G51" s="160"/>
      <c r="H51" s="160"/>
      <c r="I51" s="160"/>
      <c r="J51" s="160"/>
      <c r="K51" s="160"/>
      <c r="L51" s="160"/>
      <c r="M51" s="160"/>
      <c r="N51" s="160"/>
      <c r="O51" s="160"/>
    </row>
    <row r="52" s="1" customFormat="1" ht="21" customHeight="1" spans="1:15">
      <c r="A52" s="217" t="s">
        <v>183</v>
      </c>
      <c r="B52" s="217" t="s">
        <v>184</v>
      </c>
      <c r="C52" s="160">
        <v>112000</v>
      </c>
      <c r="D52" s="160">
        <v>112000</v>
      </c>
      <c r="E52" s="160"/>
      <c r="F52" s="160">
        <v>112000</v>
      </c>
      <c r="G52" s="160"/>
      <c r="H52" s="160"/>
      <c r="I52" s="160"/>
      <c r="J52" s="160"/>
      <c r="K52" s="160"/>
      <c r="L52" s="160"/>
      <c r="M52" s="160"/>
      <c r="N52" s="160"/>
      <c r="O52" s="160"/>
    </row>
    <row r="53" s="1" customFormat="1" ht="21" customHeight="1" spans="1:15">
      <c r="A53" s="216" t="s">
        <v>185</v>
      </c>
      <c r="B53" s="216" t="s">
        <v>186</v>
      </c>
      <c r="C53" s="160">
        <v>100000</v>
      </c>
      <c r="D53" s="160">
        <v>100000</v>
      </c>
      <c r="E53" s="160">
        <v>100000</v>
      </c>
      <c r="F53" s="160"/>
      <c r="G53" s="160"/>
      <c r="H53" s="160"/>
      <c r="I53" s="160"/>
      <c r="J53" s="160"/>
      <c r="K53" s="160"/>
      <c r="L53" s="160"/>
      <c r="M53" s="160"/>
      <c r="N53" s="160"/>
      <c r="O53" s="160"/>
    </row>
    <row r="54" s="1" customFormat="1" ht="21" customHeight="1" spans="1:15">
      <c r="A54" s="217" t="s">
        <v>187</v>
      </c>
      <c r="B54" s="217" t="s">
        <v>188</v>
      </c>
      <c r="C54" s="160">
        <v>100000</v>
      </c>
      <c r="D54" s="160">
        <v>100000</v>
      </c>
      <c r="E54" s="160">
        <v>100000</v>
      </c>
      <c r="F54" s="160"/>
      <c r="G54" s="160"/>
      <c r="H54" s="160"/>
      <c r="I54" s="160"/>
      <c r="J54" s="160"/>
      <c r="K54" s="160"/>
      <c r="L54" s="160"/>
      <c r="M54" s="160"/>
      <c r="N54" s="160"/>
      <c r="O54" s="160"/>
    </row>
    <row r="55" s="1" customFormat="1" ht="21" customHeight="1" spans="1:15">
      <c r="A55" s="216" t="s">
        <v>189</v>
      </c>
      <c r="B55" s="216" t="s">
        <v>190</v>
      </c>
      <c r="C55" s="160">
        <v>145000</v>
      </c>
      <c r="D55" s="160">
        <v>145000</v>
      </c>
      <c r="E55" s="160"/>
      <c r="F55" s="160">
        <v>145000</v>
      </c>
      <c r="G55" s="160"/>
      <c r="H55" s="160"/>
      <c r="I55" s="160"/>
      <c r="J55" s="160"/>
      <c r="K55" s="160"/>
      <c r="L55" s="160"/>
      <c r="M55" s="160"/>
      <c r="N55" s="160"/>
      <c r="O55" s="160"/>
    </row>
    <row r="56" s="1" customFormat="1" ht="21" customHeight="1" spans="1:15">
      <c r="A56" s="217" t="s">
        <v>191</v>
      </c>
      <c r="B56" s="217" t="s">
        <v>192</v>
      </c>
      <c r="C56" s="160">
        <v>104000</v>
      </c>
      <c r="D56" s="160">
        <v>104000</v>
      </c>
      <c r="E56" s="160"/>
      <c r="F56" s="160">
        <v>104000</v>
      </c>
      <c r="G56" s="160"/>
      <c r="H56" s="160"/>
      <c r="I56" s="160"/>
      <c r="J56" s="160"/>
      <c r="K56" s="160"/>
      <c r="L56" s="160"/>
      <c r="M56" s="160"/>
      <c r="N56" s="160"/>
      <c r="O56" s="160"/>
    </row>
    <row r="57" s="1" customFormat="1" ht="21" customHeight="1" spans="1:15">
      <c r="A57" s="217" t="s">
        <v>193</v>
      </c>
      <c r="B57" s="217" t="s">
        <v>194</v>
      </c>
      <c r="C57" s="160">
        <v>41000</v>
      </c>
      <c r="D57" s="160">
        <v>41000</v>
      </c>
      <c r="E57" s="160"/>
      <c r="F57" s="160">
        <v>41000</v>
      </c>
      <c r="G57" s="160"/>
      <c r="H57" s="160"/>
      <c r="I57" s="160"/>
      <c r="J57" s="160"/>
      <c r="K57" s="160"/>
      <c r="L57" s="160"/>
      <c r="M57" s="160"/>
      <c r="N57" s="160"/>
      <c r="O57" s="160"/>
    </row>
    <row r="58" s="1" customFormat="1" ht="21" customHeight="1" spans="1:15">
      <c r="A58" s="216" t="s">
        <v>195</v>
      </c>
      <c r="B58" s="216" t="s">
        <v>196</v>
      </c>
      <c r="C58" s="160">
        <v>350000</v>
      </c>
      <c r="D58" s="160">
        <v>350000</v>
      </c>
      <c r="E58" s="160"/>
      <c r="F58" s="160">
        <v>350000</v>
      </c>
      <c r="G58" s="160"/>
      <c r="H58" s="160"/>
      <c r="I58" s="160"/>
      <c r="J58" s="160"/>
      <c r="K58" s="160"/>
      <c r="L58" s="160"/>
      <c r="M58" s="160"/>
      <c r="N58" s="160"/>
      <c r="O58" s="160"/>
    </row>
    <row r="59" s="1" customFormat="1" ht="21" customHeight="1" spans="1:15">
      <c r="A59" s="217" t="s">
        <v>197</v>
      </c>
      <c r="B59" s="217" t="s">
        <v>198</v>
      </c>
      <c r="C59" s="160">
        <v>350000</v>
      </c>
      <c r="D59" s="160">
        <v>350000</v>
      </c>
      <c r="E59" s="160"/>
      <c r="F59" s="160">
        <v>350000</v>
      </c>
      <c r="G59" s="160"/>
      <c r="H59" s="160"/>
      <c r="I59" s="160"/>
      <c r="J59" s="160"/>
      <c r="K59" s="160"/>
      <c r="L59" s="160"/>
      <c r="M59" s="160"/>
      <c r="N59" s="160"/>
      <c r="O59" s="160"/>
    </row>
    <row r="60" s="1" customFormat="1" ht="21" customHeight="1" spans="1:15">
      <c r="A60" s="216" t="s">
        <v>199</v>
      </c>
      <c r="B60" s="216" t="s">
        <v>200</v>
      </c>
      <c r="C60" s="160">
        <v>6137808</v>
      </c>
      <c r="D60" s="160">
        <v>6137808</v>
      </c>
      <c r="E60" s="160"/>
      <c r="F60" s="160">
        <v>6137808</v>
      </c>
      <c r="G60" s="160"/>
      <c r="H60" s="160"/>
      <c r="I60" s="160"/>
      <c r="J60" s="160"/>
      <c r="K60" s="160"/>
      <c r="L60" s="160"/>
      <c r="M60" s="160"/>
      <c r="N60" s="160"/>
      <c r="O60" s="160"/>
    </row>
    <row r="61" s="1" customFormat="1" ht="21" customHeight="1" spans="1:15">
      <c r="A61" s="217" t="s">
        <v>201</v>
      </c>
      <c r="B61" s="217" t="s">
        <v>202</v>
      </c>
      <c r="C61" s="160">
        <v>1330000</v>
      </c>
      <c r="D61" s="160">
        <v>1330000</v>
      </c>
      <c r="E61" s="160"/>
      <c r="F61" s="160">
        <v>1330000</v>
      </c>
      <c r="G61" s="160"/>
      <c r="H61" s="160"/>
      <c r="I61" s="160"/>
      <c r="J61" s="160"/>
      <c r="K61" s="160"/>
      <c r="L61" s="160"/>
      <c r="M61" s="160"/>
      <c r="N61" s="160"/>
      <c r="O61" s="160"/>
    </row>
    <row r="62" s="1" customFormat="1" ht="21" customHeight="1" spans="1:15">
      <c r="A62" s="217" t="s">
        <v>203</v>
      </c>
      <c r="B62" s="217" t="s">
        <v>204</v>
      </c>
      <c r="C62" s="160">
        <v>4807808</v>
      </c>
      <c r="D62" s="160">
        <v>4807808</v>
      </c>
      <c r="E62" s="160"/>
      <c r="F62" s="160">
        <v>4807808</v>
      </c>
      <c r="G62" s="160"/>
      <c r="H62" s="160"/>
      <c r="I62" s="160"/>
      <c r="J62" s="160"/>
      <c r="K62" s="160"/>
      <c r="L62" s="160"/>
      <c r="M62" s="160"/>
      <c r="N62" s="160"/>
      <c r="O62" s="160"/>
    </row>
    <row r="63" s="1" customFormat="1" ht="21" customHeight="1" spans="1:15">
      <c r="A63" s="215" t="s">
        <v>205</v>
      </c>
      <c r="B63" s="215" t="s">
        <v>206</v>
      </c>
      <c r="C63" s="160">
        <v>1318927.2</v>
      </c>
      <c r="D63" s="160">
        <v>1318927.2</v>
      </c>
      <c r="E63" s="160">
        <v>1318927.2</v>
      </c>
      <c r="F63" s="160"/>
      <c r="G63" s="160"/>
      <c r="H63" s="160"/>
      <c r="I63" s="160"/>
      <c r="J63" s="160"/>
      <c r="K63" s="160"/>
      <c r="L63" s="160"/>
      <c r="M63" s="160"/>
      <c r="N63" s="160"/>
      <c r="O63" s="160"/>
    </row>
    <row r="64" s="1" customFormat="1" ht="21" customHeight="1" spans="1:15">
      <c r="A64" s="216" t="s">
        <v>207</v>
      </c>
      <c r="B64" s="216" t="s">
        <v>208</v>
      </c>
      <c r="C64" s="160">
        <v>1318927.2</v>
      </c>
      <c r="D64" s="160">
        <v>1318927.2</v>
      </c>
      <c r="E64" s="160">
        <v>1318927.2</v>
      </c>
      <c r="F64" s="160"/>
      <c r="G64" s="160"/>
      <c r="H64" s="160"/>
      <c r="I64" s="160"/>
      <c r="J64" s="160"/>
      <c r="K64" s="160"/>
      <c r="L64" s="160"/>
      <c r="M64" s="160"/>
      <c r="N64" s="160"/>
      <c r="O64" s="160"/>
    </row>
    <row r="65" s="1" customFormat="1" ht="21" customHeight="1" spans="1:15">
      <c r="A65" s="217" t="s">
        <v>209</v>
      </c>
      <c r="B65" s="217" t="s">
        <v>210</v>
      </c>
      <c r="C65" s="160">
        <v>1318927.2</v>
      </c>
      <c r="D65" s="160">
        <v>1318927.2</v>
      </c>
      <c r="E65" s="160">
        <v>1318927.2</v>
      </c>
      <c r="F65" s="160"/>
      <c r="G65" s="160"/>
      <c r="H65" s="160"/>
      <c r="I65" s="160"/>
      <c r="J65" s="160"/>
      <c r="K65" s="160"/>
      <c r="L65" s="160"/>
      <c r="M65" s="160"/>
      <c r="N65" s="160"/>
      <c r="O65" s="160"/>
    </row>
    <row r="66" s="1" customFormat="1" ht="21" customHeight="1" spans="1:15">
      <c r="A66" s="215" t="s">
        <v>211</v>
      </c>
      <c r="B66" s="215" t="s">
        <v>212</v>
      </c>
      <c r="C66" s="160">
        <v>8056</v>
      </c>
      <c r="D66" s="160"/>
      <c r="E66" s="160"/>
      <c r="F66" s="160"/>
      <c r="G66" s="160"/>
      <c r="H66" s="160">
        <v>8056</v>
      </c>
      <c r="I66" s="160"/>
      <c r="J66" s="160"/>
      <c r="K66" s="160"/>
      <c r="L66" s="160"/>
      <c r="M66" s="160"/>
      <c r="N66" s="160"/>
      <c r="O66" s="160"/>
    </row>
    <row r="67" s="1" customFormat="1" ht="21" customHeight="1" spans="1:15">
      <c r="A67" s="216" t="s">
        <v>213</v>
      </c>
      <c r="B67" s="216" t="s">
        <v>214</v>
      </c>
      <c r="C67" s="160">
        <v>8056</v>
      </c>
      <c r="D67" s="160"/>
      <c r="E67" s="160"/>
      <c r="F67" s="160"/>
      <c r="G67" s="160"/>
      <c r="H67" s="160">
        <v>8056</v>
      </c>
      <c r="I67" s="160"/>
      <c r="J67" s="160"/>
      <c r="K67" s="160"/>
      <c r="L67" s="160"/>
      <c r="M67" s="160"/>
      <c r="N67" s="160"/>
      <c r="O67" s="160"/>
    </row>
    <row r="68" s="1" customFormat="1" ht="21" customHeight="1" spans="1:15">
      <c r="A68" s="217" t="s">
        <v>215</v>
      </c>
      <c r="B68" s="217" t="s">
        <v>216</v>
      </c>
      <c r="C68" s="160">
        <v>8056</v>
      </c>
      <c r="D68" s="160"/>
      <c r="E68" s="160"/>
      <c r="F68" s="160"/>
      <c r="G68" s="160"/>
      <c r="H68" s="160">
        <v>8056</v>
      </c>
      <c r="I68" s="160"/>
      <c r="J68" s="160"/>
      <c r="K68" s="160"/>
      <c r="L68" s="160"/>
      <c r="M68" s="160"/>
      <c r="N68" s="160"/>
      <c r="O68" s="160"/>
    </row>
    <row r="69" s="1" customFormat="1" ht="21" customHeight="1" spans="1:15">
      <c r="A69" s="215" t="s">
        <v>217</v>
      </c>
      <c r="B69" s="215" t="s">
        <v>218</v>
      </c>
      <c r="C69" s="160">
        <v>20000</v>
      </c>
      <c r="D69" s="160">
        <v>20000</v>
      </c>
      <c r="E69" s="160">
        <v>20000</v>
      </c>
      <c r="F69" s="160"/>
      <c r="G69" s="160"/>
      <c r="H69" s="160"/>
      <c r="I69" s="160"/>
      <c r="J69" s="160"/>
      <c r="K69" s="160"/>
      <c r="L69" s="160"/>
      <c r="M69" s="160"/>
      <c r="N69" s="160"/>
      <c r="O69" s="160"/>
    </row>
    <row r="70" s="1" customFormat="1" ht="21" customHeight="1" spans="1:15">
      <c r="A70" s="216" t="s">
        <v>219</v>
      </c>
      <c r="B70" s="216" t="s">
        <v>220</v>
      </c>
      <c r="C70" s="160">
        <v>20000</v>
      </c>
      <c r="D70" s="160">
        <v>20000</v>
      </c>
      <c r="E70" s="160">
        <v>20000</v>
      </c>
      <c r="F70" s="160"/>
      <c r="G70" s="160"/>
      <c r="H70" s="160"/>
      <c r="I70" s="160"/>
      <c r="J70" s="160"/>
      <c r="K70" s="160"/>
      <c r="L70" s="160"/>
      <c r="M70" s="160"/>
      <c r="N70" s="160"/>
      <c r="O70" s="160"/>
    </row>
    <row r="71" s="1" customFormat="1" ht="21" customHeight="1" spans="1:15">
      <c r="A71" s="217" t="s">
        <v>221</v>
      </c>
      <c r="B71" s="217" t="s">
        <v>222</v>
      </c>
      <c r="C71" s="160">
        <v>20000</v>
      </c>
      <c r="D71" s="160">
        <v>20000</v>
      </c>
      <c r="E71" s="160">
        <v>20000</v>
      </c>
      <c r="F71" s="160"/>
      <c r="G71" s="160"/>
      <c r="H71" s="160"/>
      <c r="I71" s="160"/>
      <c r="J71" s="160"/>
      <c r="K71" s="160"/>
      <c r="L71" s="160"/>
      <c r="M71" s="160"/>
      <c r="N71" s="160"/>
      <c r="O71" s="160"/>
    </row>
    <row r="72" s="1" customFormat="1" ht="21" customHeight="1" spans="1:15">
      <c r="A72" s="218" t="s">
        <v>55</v>
      </c>
      <c r="B72" s="38"/>
      <c r="C72" s="160">
        <v>25982475.63</v>
      </c>
      <c r="D72" s="160">
        <v>25974419.63</v>
      </c>
      <c r="E72" s="160">
        <v>18588790.23</v>
      </c>
      <c r="F72" s="160">
        <v>7385629.4</v>
      </c>
      <c r="G72" s="160"/>
      <c r="H72" s="160">
        <v>8056</v>
      </c>
      <c r="I72" s="160"/>
      <c r="J72" s="160"/>
      <c r="K72" s="160"/>
      <c r="L72" s="160"/>
      <c r="M72" s="160"/>
      <c r="N72" s="160"/>
      <c r="O72" s="160"/>
    </row>
  </sheetData>
  <mergeCells count="12">
    <mergeCell ref="A2:O2"/>
    <mergeCell ref="A3:O3"/>
    <mergeCell ref="A4:B4"/>
    <mergeCell ref="D5:F5"/>
    <mergeCell ref="J5:O5"/>
    <mergeCell ref="A72:B7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4" activePane="bottomLeft" state="frozen"/>
      <selection/>
      <selection pane="bottomLeft" activeCell="G32" sqref="G32"/>
    </sheetView>
  </sheetViews>
  <sheetFormatPr defaultColWidth="8.575" defaultRowHeight="12.75" customHeight="1" outlineLevelCol="3"/>
  <cols>
    <col min="1" max="4" width="35.575" customWidth="1"/>
  </cols>
  <sheetData>
    <row r="1" customHeight="1" spans="1:4">
      <c r="A1" s="2"/>
      <c r="B1" s="2"/>
      <c r="C1" s="2"/>
      <c r="D1" s="2"/>
    </row>
    <row r="2" ht="15" customHeight="1" spans="1:4">
      <c r="A2" s="43"/>
      <c r="B2" s="47"/>
      <c r="C2" s="47"/>
      <c r="D2" s="47" t="s">
        <v>223</v>
      </c>
    </row>
    <row r="3" ht="41.25" customHeight="1" spans="1:4">
      <c r="A3" s="42" t="str">
        <f>"2026"&amp;"年部门财政拨款收支预算总表"</f>
        <v>2026年部门财政拨款收支预算总表</v>
      </c>
    </row>
    <row r="4" s="1" customFormat="1" ht="17.25" customHeight="1" spans="1:4">
      <c r="A4" s="45" t="str">
        <f>"单位名称："&amp;"寻甸回族彝族自治县羊街镇财政所"</f>
        <v>单位名称：寻甸回族彝族自治县羊街镇财政所</v>
      </c>
      <c r="B4" s="195"/>
      <c r="D4" s="47" t="s">
        <v>1</v>
      </c>
    </row>
    <row r="5" s="1" customFormat="1" ht="17.25" customHeight="1" spans="1:4">
      <c r="A5" s="196" t="s">
        <v>2</v>
      </c>
      <c r="B5" s="197"/>
      <c r="C5" s="196" t="s">
        <v>3</v>
      </c>
      <c r="D5" s="197"/>
    </row>
    <row r="6" s="1" customFormat="1" ht="18.75" customHeight="1" spans="1:4">
      <c r="A6" s="196" t="s">
        <v>4</v>
      </c>
      <c r="B6" s="196" t="s">
        <v>5</v>
      </c>
      <c r="C6" s="196" t="s">
        <v>6</v>
      </c>
      <c r="D6" s="196" t="s">
        <v>5</v>
      </c>
    </row>
    <row r="7" s="1" customFormat="1" ht="16.5" customHeight="1" spans="1:4">
      <c r="A7" s="198" t="s">
        <v>224</v>
      </c>
      <c r="B7" s="160">
        <v>24962333.23</v>
      </c>
      <c r="C7" s="198" t="s">
        <v>225</v>
      </c>
      <c r="D7" s="161">
        <v>25982475.63</v>
      </c>
    </row>
    <row r="8" s="1" customFormat="1" ht="16.5" customHeight="1" spans="1:4">
      <c r="A8" s="198" t="s">
        <v>226</v>
      </c>
      <c r="B8" s="160">
        <v>24962333.23</v>
      </c>
      <c r="C8" s="198" t="s">
        <v>227</v>
      </c>
      <c r="D8" s="161">
        <v>13679932</v>
      </c>
    </row>
    <row r="9" s="1" customFormat="1" ht="16.5" customHeight="1" spans="1:4">
      <c r="A9" s="198" t="s">
        <v>228</v>
      </c>
      <c r="B9" s="160"/>
      <c r="C9" s="198" t="s">
        <v>229</v>
      </c>
      <c r="D9" s="161"/>
    </row>
    <row r="10" s="1" customFormat="1" ht="16.5" customHeight="1" spans="1:4">
      <c r="A10" s="198" t="s">
        <v>230</v>
      </c>
      <c r="B10" s="160"/>
      <c r="C10" s="198" t="s">
        <v>231</v>
      </c>
      <c r="D10" s="161">
        <v>10000</v>
      </c>
    </row>
    <row r="11" s="1" customFormat="1" ht="16.5" customHeight="1" spans="1:4">
      <c r="A11" s="198" t="s">
        <v>232</v>
      </c>
      <c r="B11" s="160">
        <v>1020142.4</v>
      </c>
      <c r="C11" s="198" t="s">
        <v>233</v>
      </c>
      <c r="D11" s="161"/>
    </row>
    <row r="12" s="1" customFormat="1" ht="16.5" customHeight="1" spans="1:4">
      <c r="A12" s="198" t="s">
        <v>226</v>
      </c>
      <c r="B12" s="160">
        <v>1012086.4</v>
      </c>
      <c r="C12" s="198" t="s">
        <v>234</v>
      </c>
      <c r="D12" s="161"/>
    </row>
    <row r="13" s="1" customFormat="1" ht="16.5" customHeight="1" spans="1:4">
      <c r="A13" s="172" t="s">
        <v>228</v>
      </c>
      <c r="B13" s="160"/>
      <c r="C13" s="149" t="s">
        <v>235</v>
      </c>
      <c r="D13" s="161">
        <v>50000</v>
      </c>
    </row>
    <row r="14" s="1" customFormat="1" ht="16.5" customHeight="1" spans="1:4">
      <c r="A14" s="172" t="s">
        <v>230</v>
      </c>
      <c r="B14" s="160">
        <v>8056</v>
      </c>
      <c r="C14" s="149" t="s">
        <v>236</v>
      </c>
      <c r="D14" s="161">
        <v>105086.4</v>
      </c>
    </row>
    <row r="15" s="1" customFormat="1" ht="16.5" customHeight="1" spans="1:4">
      <c r="A15" s="199"/>
      <c r="B15" s="160"/>
      <c r="C15" s="149" t="s">
        <v>237</v>
      </c>
      <c r="D15" s="161">
        <v>2168946.61</v>
      </c>
    </row>
    <row r="16" s="1" customFormat="1" ht="16.5" customHeight="1" spans="1:4">
      <c r="A16" s="199"/>
      <c r="B16" s="160"/>
      <c r="C16" s="149" t="s">
        <v>238</v>
      </c>
      <c r="D16" s="161">
        <v>1694919.42</v>
      </c>
    </row>
    <row r="17" s="1" customFormat="1" ht="16.5" customHeight="1" spans="1:4">
      <c r="A17" s="199"/>
      <c r="B17" s="160"/>
      <c r="C17" s="149" t="s">
        <v>239</v>
      </c>
      <c r="D17" s="161">
        <v>81800</v>
      </c>
    </row>
    <row r="18" s="1" customFormat="1" ht="16.5" customHeight="1" spans="1:4">
      <c r="A18" s="199"/>
      <c r="B18" s="160"/>
      <c r="C18" s="149" t="s">
        <v>240</v>
      </c>
      <c r="D18" s="161"/>
    </row>
    <row r="19" s="1" customFormat="1" ht="16.5" customHeight="1" spans="1:4">
      <c r="A19" s="199"/>
      <c r="B19" s="160"/>
      <c r="C19" s="149" t="s">
        <v>241</v>
      </c>
      <c r="D19" s="161">
        <v>6844808</v>
      </c>
    </row>
    <row r="20" s="1" customFormat="1" ht="16.5" customHeight="1" spans="1:4">
      <c r="A20" s="199"/>
      <c r="B20" s="160"/>
      <c r="C20" s="149" t="s">
        <v>242</v>
      </c>
      <c r="D20" s="161"/>
    </row>
    <row r="21" s="1" customFormat="1" ht="16.5" customHeight="1" spans="1:4">
      <c r="A21" s="199"/>
      <c r="B21" s="160"/>
      <c r="C21" s="149" t="s">
        <v>243</v>
      </c>
      <c r="D21" s="161"/>
    </row>
    <row r="22" s="1" customFormat="1" ht="16.5" customHeight="1" spans="1:4">
      <c r="A22" s="199"/>
      <c r="B22" s="160"/>
      <c r="C22" s="149" t="s">
        <v>244</v>
      </c>
      <c r="D22" s="161"/>
    </row>
    <row r="23" s="1" customFormat="1" ht="16.5" customHeight="1" spans="1:4">
      <c r="A23" s="199"/>
      <c r="B23" s="160"/>
      <c r="C23" s="149" t="s">
        <v>245</v>
      </c>
      <c r="D23" s="161"/>
    </row>
    <row r="24" s="1" customFormat="1" ht="16.5" customHeight="1" spans="1:4">
      <c r="A24" s="199"/>
      <c r="B24" s="160"/>
      <c r="C24" s="149" t="s">
        <v>246</v>
      </c>
      <c r="D24" s="161"/>
    </row>
    <row r="25" s="1" customFormat="1" ht="16.5" customHeight="1" spans="1:4">
      <c r="A25" s="199"/>
      <c r="B25" s="160"/>
      <c r="C25" s="149" t="s">
        <v>247</v>
      </c>
      <c r="D25" s="161"/>
    </row>
    <row r="26" s="1" customFormat="1" ht="16.5" customHeight="1" spans="1:4">
      <c r="A26" s="199"/>
      <c r="B26" s="160"/>
      <c r="C26" s="149" t="s">
        <v>248</v>
      </c>
      <c r="D26" s="161">
        <v>1318927.2</v>
      </c>
    </row>
    <row r="27" s="1" customFormat="1" ht="16.5" customHeight="1" spans="1:4">
      <c r="A27" s="199"/>
      <c r="B27" s="160"/>
      <c r="C27" s="149" t="s">
        <v>249</v>
      </c>
      <c r="D27" s="161"/>
    </row>
    <row r="28" s="1" customFormat="1" ht="16.5" customHeight="1" spans="1:4">
      <c r="A28" s="199"/>
      <c r="B28" s="160"/>
      <c r="C28" s="149" t="s">
        <v>250</v>
      </c>
      <c r="D28" s="161">
        <v>8056</v>
      </c>
    </row>
    <row r="29" s="1" customFormat="1" ht="16.5" customHeight="1" spans="1:4">
      <c r="A29" s="199"/>
      <c r="B29" s="160"/>
      <c r="C29" s="149" t="s">
        <v>251</v>
      </c>
      <c r="D29" s="161">
        <v>20000</v>
      </c>
    </row>
    <row r="30" s="1" customFormat="1" ht="16.5" customHeight="1" spans="1:4">
      <c r="A30" s="199"/>
      <c r="B30" s="160"/>
      <c r="C30" s="149" t="s">
        <v>252</v>
      </c>
      <c r="D30" s="161"/>
    </row>
    <row r="31" s="1" customFormat="1" ht="16.5" customHeight="1" spans="1:4">
      <c r="A31" s="199"/>
      <c r="B31" s="160"/>
      <c r="C31" s="149" t="s">
        <v>253</v>
      </c>
      <c r="D31" s="161"/>
    </row>
    <row r="32" s="1" customFormat="1" ht="16.5" customHeight="1" spans="1:4">
      <c r="A32" s="199"/>
      <c r="B32" s="160"/>
      <c r="C32" s="172" t="s">
        <v>254</v>
      </c>
      <c r="D32" s="161"/>
    </row>
    <row r="33" s="1" customFormat="1" ht="16.5" customHeight="1" spans="1:4">
      <c r="A33" s="199"/>
      <c r="B33" s="160"/>
      <c r="C33" s="172" t="s">
        <v>255</v>
      </c>
      <c r="D33" s="161"/>
    </row>
    <row r="34" s="1" customFormat="1" ht="16.5" customHeight="1" spans="1:4">
      <c r="A34" s="199"/>
      <c r="B34" s="160"/>
      <c r="C34" s="32" t="s">
        <v>256</v>
      </c>
      <c r="D34" s="161"/>
    </row>
    <row r="35" s="1" customFormat="1" ht="15" customHeight="1" spans="1:4">
      <c r="A35" s="200" t="s">
        <v>50</v>
      </c>
      <c r="B35" s="201">
        <v>25982475.63</v>
      </c>
      <c r="C35" s="200" t="s">
        <v>51</v>
      </c>
      <c r="D35" s="201">
        <v>25982475.63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84"/>
  <sheetViews>
    <sheetView showZeros="0" workbookViewId="0">
      <pane ySplit="1" topLeftCell="A58" activePane="bottomLeft" state="frozen"/>
      <selection/>
      <selection pane="bottomLeft" activeCell="E88" sqref="E8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2"/>
      <c r="B1" s="2"/>
      <c r="C1" s="2"/>
      <c r="D1" s="2"/>
      <c r="E1" s="2"/>
      <c r="F1" s="2"/>
      <c r="G1" s="2"/>
    </row>
    <row r="2" customHeight="1" spans="1:7">
      <c r="D2" s="153"/>
      <c r="F2" s="78"/>
      <c r="G2" s="154" t="s">
        <v>257</v>
      </c>
    </row>
    <row r="3" ht="41.25" customHeight="1" spans="1:7">
      <c r="A3" s="137" t="str">
        <f>"2026"&amp;"年一般公共预算支出预算表（按功能科目分类）"</f>
        <v>2026年一般公共预算支出预算表（按功能科目分类）</v>
      </c>
      <c r="B3" s="137"/>
      <c r="C3" s="137"/>
      <c r="D3" s="137"/>
      <c r="E3" s="137"/>
      <c r="F3" s="137"/>
      <c r="G3" s="137"/>
    </row>
    <row r="4" s="1" customFormat="1" ht="18" customHeight="1" spans="1:7">
      <c r="A4" s="6" t="str">
        <f>"单位名称："&amp;"寻甸回族彝族自治县羊街镇财政所"</f>
        <v>单位名称：寻甸回族彝族自治县羊街镇财政所</v>
      </c>
      <c r="F4" s="139"/>
      <c r="G4" s="179" t="s">
        <v>1</v>
      </c>
    </row>
    <row r="5" s="1" customFormat="1" ht="20.25" customHeight="1" spans="1:7">
      <c r="A5" s="180" t="s">
        <v>258</v>
      </c>
      <c r="B5" s="181"/>
      <c r="C5" s="182" t="s">
        <v>55</v>
      </c>
      <c r="D5" s="183" t="s">
        <v>75</v>
      </c>
      <c r="E5" s="184"/>
      <c r="F5" s="185"/>
      <c r="G5" s="186" t="s">
        <v>76</v>
      </c>
    </row>
    <row r="6" s="1" customFormat="1" ht="20.25" customHeight="1" spans="1:7">
      <c r="A6" s="187" t="s">
        <v>72</v>
      </c>
      <c r="B6" s="187" t="s">
        <v>73</v>
      </c>
      <c r="C6" s="188"/>
      <c r="D6" s="189" t="s">
        <v>57</v>
      </c>
      <c r="E6" s="189" t="s">
        <v>259</v>
      </c>
      <c r="F6" s="189" t="s">
        <v>260</v>
      </c>
      <c r="G6" s="190"/>
    </row>
    <row r="7" s="1" customFormat="1" ht="15" customHeight="1" spans="1:7">
      <c r="A7" s="191" t="s">
        <v>82</v>
      </c>
      <c r="B7" s="191" t="s">
        <v>83</v>
      </c>
      <c r="C7" s="191" t="s">
        <v>84</v>
      </c>
      <c r="D7" s="191" t="s">
        <v>85</v>
      </c>
      <c r="E7" s="191" t="s">
        <v>86</v>
      </c>
      <c r="F7" s="191" t="s">
        <v>87</v>
      </c>
      <c r="G7" s="191" t="s">
        <v>88</v>
      </c>
    </row>
    <row r="8" s="1" customFormat="1" ht="18" customHeight="1" spans="1:7">
      <c r="A8" s="32" t="s">
        <v>97</v>
      </c>
      <c r="B8" s="32" t="s">
        <v>98</v>
      </c>
      <c r="C8" s="160">
        <v>13679932</v>
      </c>
      <c r="D8" s="160">
        <v>13470374</v>
      </c>
      <c r="E8" s="160">
        <v>12168238</v>
      </c>
      <c r="F8" s="160">
        <v>1302136</v>
      </c>
      <c r="G8" s="160">
        <v>209558</v>
      </c>
    </row>
    <row r="9" s="1" customFormat="1" ht="18" customHeight="1" spans="1:7">
      <c r="A9" s="152" t="s">
        <v>99</v>
      </c>
      <c r="B9" s="152" t="s">
        <v>100</v>
      </c>
      <c r="C9" s="160">
        <v>41200</v>
      </c>
      <c r="D9" s="160">
        <v>41200</v>
      </c>
      <c r="E9" s="160"/>
      <c r="F9" s="160">
        <v>41200</v>
      </c>
      <c r="G9" s="160"/>
    </row>
    <row r="10" s="1" customFormat="1" ht="18" customHeight="1" spans="1:7">
      <c r="A10" s="192" t="s">
        <v>101</v>
      </c>
      <c r="B10" s="192" t="s">
        <v>102</v>
      </c>
      <c r="C10" s="160">
        <v>10000</v>
      </c>
      <c r="D10" s="160">
        <v>10000</v>
      </c>
      <c r="E10" s="160"/>
      <c r="F10" s="160">
        <v>10000</v>
      </c>
      <c r="G10" s="160"/>
    </row>
    <row r="11" s="1" customFormat="1" ht="18" customHeight="1" spans="1:7">
      <c r="A11" s="192" t="s">
        <v>103</v>
      </c>
      <c r="B11" s="192" t="s">
        <v>104</v>
      </c>
      <c r="C11" s="160">
        <v>31200</v>
      </c>
      <c r="D11" s="160">
        <v>31200</v>
      </c>
      <c r="E11" s="160"/>
      <c r="F11" s="160">
        <v>31200</v>
      </c>
      <c r="G11" s="160"/>
    </row>
    <row r="12" s="1" customFormat="1" ht="18" customHeight="1" spans="1:7">
      <c r="A12" s="152" t="s">
        <v>105</v>
      </c>
      <c r="B12" s="152" t="s">
        <v>106</v>
      </c>
      <c r="C12" s="160">
        <v>13328146</v>
      </c>
      <c r="D12" s="160">
        <v>13118588</v>
      </c>
      <c r="E12" s="160">
        <v>11941352</v>
      </c>
      <c r="F12" s="160">
        <v>1177236</v>
      </c>
      <c r="G12" s="160">
        <v>209558</v>
      </c>
    </row>
    <row r="13" s="1" customFormat="1" ht="18" customHeight="1" spans="1:7">
      <c r="A13" s="192" t="s">
        <v>107</v>
      </c>
      <c r="B13" s="192" t="s">
        <v>102</v>
      </c>
      <c r="C13" s="160">
        <v>5372411</v>
      </c>
      <c r="D13" s="160">
        <v>5162853</v>
      </c>
      <c r="E13" s="160">
        <v>4284457</v>
      </c>
      <c r="F13" s="160">
        <v>878396</v>
      </c>
      <c r="G13" s="160">
        <v>209558</v>
      </c>
    </row>
    <row r="14" s="1" customFormat="1" ht="18" customHeight="1" spans="1:7">
      <c r="A14" s="192" t="s">
        <v>108</v>
      </c>
      <c r="B14" s="192" t="s">
        <v>109</v>
      </c>
      <c r="C14" s="160">
        <v>7955735</v>
      </c>
      <c r="D14" s="160">
        <v>7955735</v>
      </c>
      <c r="E14" s="160">
        <v>7656895</v>
      </c>
      <c r="F14" s="160">
        <v>298840</v>
      </c>
      <c r="G14" s="160"/>
    </row>
    <row r="15" s="1" customFormat="1" ht="18" customHeight="1" spans="1:7">
      <c r="A15" s="152" t="s">
        <v>110</v>
      </c>
      <c r="B15" s="152" t="s">
        <v>111</v>
      </c>
      <c r="C15" s="160">
        <v>3700</v>
      </c>
      <c r="D15" s="160">
        <v>3700</v>
      </c>
      <c r="E15" s="160"/>
      <c r="F15" s="160">
        <v>3700</v>
      </c>
      <c r="G15" s="160"/>
    </row>
    <row r="16" s="1" customFormat="1" ht="18" customHeight="1" spans="1:7">
      <c r="A16" s="192" t="s">
        <v>112</v>
      </c>
      <c r="B16" s="192" t="s">
        <v>102</v>
      </c>
      <c r="C16" s="160">
        <v>3700</v>
      </c>
      <c r="D16" s="160">
        <v>3700</v>
      </c>
      <c r="E16" s="160"/>
      <c r="F16" s="160">
        <v>3700</v>
      </c>
      <c r="G16" s="160"/>
    </row>
    <row r="17" s="1" customFormat="1" ht="18" customHeight="1" spans="1:7">
      <c r="A17" s="152" t="s">
        <v>113</v>
      </c>
      <c r="B17" s="152" t="s">
        <v>114</v>
      </c>
      <c r="C17" s="160">
        <v>175086</v>
      </c>
      <c r="D17" s="160">
        <v>175086</v>
      </c>
      <c r="E17" s="160">
        <v>175086</v>
      </c>
      <c r="F17" s="160"/>
      <c r="G17" s="160"/>
    </row>
    <row r="18" s="1" customFormat="1" ht="18" customHeight="1" spans="1:7">
      <c r="A18" s="192" t="s">
        <v>115</v>
      </c>
      <c r="B18" s="192" t="s">
        <v>116</v>
      </c>
      <c r="C18" s="160">
        <v>175086</v>
      </c>
      <c r="D18" s="160">
        <v>175086</v>
      </c>
      <c r="E18" s="160">
        <v>175086</v>
      </c>
      <c r="F18" s="160"/>
      <c r="G18" s="160"/>
    </row>
    <row r="19" s="1" customFormat="1" ht="18" customHeight="1" spans="1:7">
      <c r="A19" s="152" t="s">
        <v>117</v>
      </c>
      <c r="B19" s="152" t="s">
        <v>118</v>
      </c>
      <c r="C19" s="160">
        <v>131800</v>
      </c>
      <c r="D19" s="160">
        <v>131800</v>
      </c>
      <c r="E19" s="160">
        <v>51800</v>
      </c>
      <c r="F19" s="160">
        <v>80000</v>
      </c>
      <c r="G19" s="160"/>
    </row>
    <row r="20" s="1" customFormat="1" ht="18" customHeight="1" spans="1:7">
      <c r="A20" s="192" t="s">
        <v>119</v>
      </c>
      <c r="B20" s="192" t="s">
        <v>120</v>
      </c>
      <c r="C20" s="160">
        <v>131800</v>
      </c>
      <c r="D20" s="160">
        <v>131800</v>
      </c>
      <c r="E20" s="160">
        <v>51800</v>
      </c>
      <c r="F20" s="160">
        <v>80000</v>
      </c>
      <c r="G20" s="160"/>
    </row>
    <row r="21" s="1" customFormat="1" ht="18" customHeight="1" spans="1:7">
      <c r="A21" s="32" t="s">
        <v>121</v>
      </c>
      <c r="B21" s="32" t="s">
        <v>122</v>
      </c>
      <c r="C21" s="160">
        <v>10000</v>
      </c>
      <c r="D21" s="160">
        <v>10000</v>
      </c>
      <c r="E21" s="160"/>
      <c r="F21" s="160">
        <v>10000</v>
      </c>
      <c r="G21" s="160"/>
    </row>
    <row r="22" s="1" customFormat="1" ht="18" customHeight="1" spans="1:7">
      <c r="A22" s="152" t="s">
        <v>123</v>
      </c>
      <c r="B22" s="152" t="s">
        <v>124</v>
      </c>
      <c r="C22" s="160">
        <v>10000</v>
      </c>
      <c r="D22" s="160">
        <v>10000</v>
      </c>
      <c r="E22" s="160"/>
      <c r="F22" s="160">
        <v>10000</v>
      </c>
      <c r="G22" s="160"/>
    </row>
    <row r="23" s="1" customFormat="1" ht="18" customHeight="1" spans="1:7">
      <c r="A23" s="192" t="s">
        <v>125</v>
      </c>
      <c r="B23" s="192" t="s">
        <v>126</v>
      </c>
      <c r="C23" s="160">
        <v>10000</v>
      </c>
      <c r="D23" s="160">
        <v>10000</v>
      </c>
      <c r="E23" s="160"/>
      <c r="F23" s="160">
        <v>10000</v>
      </c>
      <c r="G23" s="160"/>
    </row>
    <row r="24" s="1" customFormat="1" ht="18" customHeight="1" spans="1:7">
      <c r="A24" s="32" t="s">
        <v>261</v>
      </c>
      <c r="B24" s="32" t="s">
        <v>262</v>
      </c>
      <c r="C24" s="160"/>
      <c r="D24" s="160"/>
      <c r="E24" s="160"/>
      <c r="F24" s="160"/>
      <c r="G24" s="160"/>
    </row>
    <row r="25" s="1" customFormat="1" ht="18" customHeight="1" spans="1:7">
      <c r="A25" s="152" t="s">
        <v>263</v>
      </c>
      <c r="B25" s="152" t="s">
        <v>264</v>
      </c>
      <c r="C25" s="160"/>
      <c r="D25" s="160"/>
      <c r="E25" s="160"/>
      <c r="F25" s="160"/>
      <c r="G25" s="160"/>
    </row>
    <row r="26" s="1" customFormat="1" ht="18" customHeight="1" spans="1:7">
      <c r="A26" s="192" t="s">
        <v>265</v>
      </c>
      <c r="B26" s="192" t="s">
        <v>264</v>
      </c>
      <c r="C26" s="160"/>
      <c r="D26" s="160"/>
      <c r="E26" s="160"/>
      <c r="F26" s="160"/>
      <c r="G26" s="160"/>
    </row>
    <row r="27" s="1" customFormat="1" ht="18" customHeight="1" spans="1:7">
      <c r="A27" s="32" t="s">
        <v>127</v>
      </c>
      <c r="B27" s="32" t="s">
        <v>128</v>
      </c>
      <c r="C27" s="160">
        <v>50000</v>
      </c>
      <c r="D27" s="160"/>
      <c r="E27" s="160"/>
      <c r="F27" s="160"/>
      <c r="G27" s="160">
        <v>50000</v>
      </c>
    </row>
    <row r="28" s="1" customFormat="1" ht="18" customHeight="1" spans="1:7">
      <c r="A28" s="152" t="s">
        <v>129</v>
      </c>
      <c r="B28" s="152" t="s">
        <v>130</v>
      </c>
      <c r="C28" s="160">
        <v>50000</v>
      </c>
      <c r="D28" s="160"/>
      <c r="E28" s="160"/>
      <c r="F28" s="160"/>
      <c r="G28" s="160">
        <v>50000</v>
      </c>
    </row>
    <row r="29" s="1" customFormat="1" ht="18" customHeight="1" spans="1:7">
      <c r="A29" s="192" t="s">
        <v>131</v>
      </c>
      <c r="B29" s="192" t="s">
        <v>132</v>
      </c>
      <c r="C29" s="160">
        <v>50000</v>
      </c>
      <c r="D29" s="160"/>
      <c r="E29" s="160"/>
      <c r="F29" s="160"/>
      <c r="G29" s="160">
        <v>50000</v>
      </c>
    </row>
    <row r="30" s="1" customFormat="1" ht="18" customHeight="1" spans="1:7">
      <c r="A30" s="32" t="s">
        <v>133</v>
      </c>
      <c r="B30" s="32" t="s">
        <v>134</v>
      </c>
      <c r="C30" s="160">
        <v>105086.4</v>
      </c>
      <c r="D30" s="160"/>
      <c r="E30" s="160"/>
      <c r="F30" s="160"/>
      <c r="G30" s="160">
        <v>105086.4</v>
      </c>
    </row>
    <row r="31" s="1" customFormat="1" ht="18" customHeight="1" spans="1:7">
      <c r="A31" s="152" t="s">
        <v>135</v>
      </c>
      <c r="B31" s="152" t="s">
        <v>136</v>
      </c>
      <c r="C31" s="160">
        <v>105086.4</v>
      </c>
      <c r="D31" s="160"/>
      <c r="E31" s="160"/>
      <c r="F31" s="160"/>
      <c r="G31" s="160">
        <v>105086.4</v>
      </c>
    </row>
    <row r="32" s="1" customFormat="1" ht="18" customHeight="1" spans="1:7">
      <c r="A32" s="192" t="s">
        <v>137</v>
      </c>
      <c r="B32" s="192" t="s">
        <v>138</v>
      </c>
      <c r="C32" s="160">
        <v>36000</v>
      </c>
      <c r="D32" s="160"/>
      <c r="E32" s="160"/>
      <c r="F32" s="160"/>
      <c r="G32" s="160">
        <v>36000</v>
      </c>
    </row>
    <row r="33" s="1" customFormat="1" ht="18" customHeight="1" spans="1:7">
      <c r="A33" s="192" t="s">
        <v>139</v>
      </c>
      <c r="B33" s="192" t="s">
        <v>140</v>
      </c>
      <c r="C33" s="160">
        <v>69086.4</v>
      </c>
      <c r="D33" s="160"/>
      <c r="E33" s="160"/>
      <c r="F33" s="160"/>
      <c r="G33" s="160">
        <v>69086.4</v>
      </c>
    </row>
    <row r="34" s="1" customFormat="1" ht="18" customHeight="1" spans="1:7">
      <c r="A34" s="32" t="s">
        <v>141</v>
      </c>
      <c r="B34" s="32" t="s">
        <v>142</v>
      </c>
      <c r="C34" s="160">
        <v>2168946.61</v>
      </c>
      <c r="D34" s="160">
        <v>2040769.61</v>
      </c>
      <c r="E34" s="160">
        <v>2018569.61</v>
      </c>
      <c r="F34" s="160">
        <v>22200</v>
      </c>
      <c r="G34" s="160">
        <v>128177</v>
      </c>
    </row>
    <row r="35" s="1" customFormat="1" ht="18" customHeight="1" spans="1:7">
      <c r="A35" s="152" t="s">
        <v>143</v>
      </c>
      <c r="B35" s="152" t="s">
        <v>144</v>
      </c>
      <c r="C35" s="160">
        <v>2126814.61</v>
      </c>
      <c r="D35" s="160">
        <v>2040769.61</v>
      </c>
      <c r="E35" s="160">
        <v>2018569.61</v>
      </c>
      <c r="F35" s="160">
        <v>22200</v>
      </c>
      <c r="G35" s="160">
        <v>86045</v>
      </c>
    </row>
    <row r="36" s="1" customFormat="1" ht="18" customHeight="1" spans="1:7">
      <c r="A36" s="192" t="s">
        <v>145</v>
      </c>
      <c r="B36" s="192" t="s">
        <v>146</v>
      </c>
      <c r="C36" s="160">
        <v>300</v>
      </c>
      <c r="D36" s="160"/>
      <c r="E36" s="160"/>
      <c r="F36" s="160"/>
      <c r="G36" s="160">
        <v>300</v>
      </c>
    </row>
    <row r="37" s="1" customFormat="1" ht="18" customHeight="1" spans="1:7">
      <c r="A37" s="192" t="s">
        <v>147</v>
      </c>
      <c r="B37" s="192" t="s">
        <v>148</v>
      </c>
      <c r="C37" s="160">
        <v>1844314.61</v>
      </c>
      <c r="D37" s="160">
        <v>1758569.61</v>
      </c>
      <c r="E37" s="160">
        <v>1758569.61</v>
      </c>
      <c r="F37" s="160"/>
      <c r="G37" s="160">
        <v>85745</v>
      </c>
    </row>
    <row r="38" s="1" customFormat="1" ht="18" customHeight="1" spans="1:7">
      <c r="A38" s="192" t="s">
        <v>149</v>
      </c>
      <c r="B38" s="192" t="s">
        <v>150</v>
      </c>
      <c r="C38" s="160">
        <v>260000</v>
      </c>
      <c r="D38" s="160">
        <v>260000</v>
      </c>
      <c r="E38" s="160">
        <v>260000</v>
      </c>
      <c r="F38" s="160"/>
      <c r="G38" s="160"/>
    </row>
    <row r="39" s="1" customFormat="1" ht="18" customHeight="1" spans="1:7">
      <c r="A39" s="192" t="s">
        <v>151</v>
      </c>
      <c r="B39" s="192" t="s">
        <v>152</v>
      </c>
      <c r="C39" s="160">
        <v>22200</v>
      </c>
      <c r="D39" s="160">
        <v>22200</v>
      </c>
      <c r="E39" s="160"/>
      <c r="F39" s="160">
        <v>22200</v>
      </c>
      <c r="G39" s="160"/>
    </row>
    <row r="40" s="1" customFormat="1" ht="18" customHeight="1" spans="1:7">
      <c r="A40" s="152" t="s">
        <v>153</v>
      </c>
      <c r="B40" s="152" t="s">
        <v>154</v>
      </c>
      <c r="C40" s="160">
        <v>42132</v>
      </c>
      <c r="D40" s="160"/>
      <c r="E40" s="160"/>
      <c r="F40" s="160"/>
      <c r="G40" s="160">
        <v>42132</v>
      </c>
    </row>
    <row r="41" s="1" customFormat="1" ht="18" customHeight="1" spans="1:7">
      <c r="A41" s="192" t="s">
        <v>155</v>
      </c>
      <c r="B41" s="192" t="s">
        <v>156</v>
      </c>
      <c r="C41" s="160">
        <v>42132</v>
      </c>
      <c r="D41" s="160"/>
      <c r="E41" s="160"/>
      <c r="F41" s="160"/>
      <c r="G41" s="160">
        <v>42132</v>
      </c>
    </row>
    <row r="42" s="1" customFormat="1" ht="18" customHeight="1" spans="1:7">
      <c r="A42" s="32" t="s">
        <v>157</v>
      </c>
      <c r="B42" s="32" t="s">
        <v>158</v>
      </c>
      <c r="C42" s="160">
        <v>1694919.42</v>
      </c>
      <c r="D42" s="160">
        <v>1546919.42</v>
      </c>
      <c r="E42" s="160">
        <v>1546919.42</v>
      </c>
      <c r="F42" s="160"/>
      <c r="G42" s="160">
        <v>148000</v>
      </c>
    </row>
    <row r="43" s="1" customFormat="1" ht="18" customHeight="1" spans="1:7">
      <c r="A43" s="152" t="s">
        <v>159</v>
      </c>
      <c r="B43" s="152" t="s">
        <v>160</v>
      </c>
      <c r="C43" s="160">
        <v>1694919.42</v>
      </c>
      <c r="D43" s="160">
        <v>1546919.42</v>
      </c>
      <c r="E43" s="160">
        <v>1546919.42</v>
      </c>
      <c r="F43" s="160"/>
      <c r="G43" s="160">
        <v>148000</v>
      </c>
    </row>
    <row r="44" s="1" customFormat="1" ht="18" customHeight="1" spans="1:7">
      <c r="A44" s="192" t="s">
        <v>161</v>
      </c>
      <c r="B44" s="192" t="s">
        <v>162</v>
      </c>
      <c r="C44" s="160">
        <v>321430.53</v>
      </c>
      <c r="D44" s="160">
        <v>321430.53</v>
      </c>
      <c r="E44" s="160">
        <v>321430.53</v>
      </c>
      <c r="F44" s="160"/>
      <c r="G44" s="160"/>
    </row>
    <row r="45" s="1" customFormat="1" ht="18" customHeight="1" spans="1:7">
      <c r="A45" s="192" t="s">
        <v>163</v>
      </c>
      <c r="B45" s="192" t="s">
        <v>164</v>
      </c>
      <c r="C45" s="160">
        <v>666060.81</v>
      </c>
      <c r="D45" s="160">
        <v>666060.81</v>
      </c>
      <c r="E45" s="160">
        <v>666060.81</v>
      </c>
      <c r="F45" s="160"/>
      <c r="G45" s="160"/>
    </row>
    <row r="46" s="1" customFormat="1" ht="18" customHeight="1" spans="1:7">
      <c r="A46" s="192" t="s">
        <v>165</v>
      </c>
      <c r="B46" s="192" t="s">
        <v>166</v>
      </c>
      <c r="C46" s="160">
        <v>646733</v>
      </c>
      <c r="D46" s="160">
        <v>498733</v>
      </c>
      <c r="E46" s="160">
        <v>498733</v>
      </c>
      <c r="F46" s="160"/>
      <c r="G46" s="160">
        <v>148000</v>
      </c>
    </row>
    <row r="47" s="1" customFormat="1" ht="18" customHeight="1" spans="1:7">
      <c r="A47" s="192" t="s">
        <v>167</v>
      </c>
      <c r="B47" s="192" t="s">
        <v>168</v>
      </c>
      <c r="C47" s="160">
        <v>60695.08</v>
      </c>
      <c r="D47" s="160">
        <v>60695.08</v>
      </c>
      <c r="E47" s="160">
        <v>60695.08</v>
      </c>
      <c r="F47" s="160"/>
      <c r="G47" s="160"/>
    </row>
    <row r="48" s="1" customFormat="1" ht="18" customHeight="1" spans="1:7">
      <c r="A48" s="32" t="s">
        <v>169</v>
      </c>
      <c r="B48" s="32" t="s">
        <v>170</v>
      </c>
      <c r="C48" s="160">
        <v>81800</v>
      </c>
      <c r="D48" s="160">
        <v>81800</v>
      </c>
      <c r="E48" s="160">
        <v>76800</v>
      </c>
      <c r="F48" s="160">
        <v>5000</v>
      </c>
      <c r="G48" s="160"/>
    </row>
    <row r="49" s="1" customFormat="1" ht="18" customHeight="1" spans="1:7">
      <c r="A49" s="152" t="s">
        <v>171</v>
      </c>
      <c r="B49" s="152" t="s">
        <v>172</v>
      </c>
      <c r="C49" s="160">
        <v>5000</v>
      </c>
      <c r="D49" s="160">
        <v>5000</v>
      </c>
      <c r="E49" s="160"/>
      <c r="F49" s="160">
        <v>5000</v>
      </c>
      <c r="G49" s="160"/>
    </row>
    <row r="50" s="1" customFormat="1" ht="18" customHeight="1" spans="1:7">
      <c r="A50" s="192" t="s">
        <v>173</v>
      </c>
      <c r="B50" s="192" t="s">
        <v>174</v>
      </c>
      <c r="C50" s="160">
        <v>5000</v>
      </c>
      <c r="D50" s="160">
        <v>5000</v>
      </c>
      <c r="E50" s="160"/>
      <c r="F50" s="160">
        <v>5000</v>
      </c>
      <c r="G50" s="160"/>
    </row>
    <row r="51" s="1" customFormat="1" ht="18" customHeight="1" spans="1:7">
      <c r="A51" s="152" t="s">
        <v>175</v>
      </c>
      <c r="B51" s="152" t="s">
        <v>176</v>
      </c>
      <c r="C51" s="160">
        <v>76800</v>
      </c>
      <c r="D51" s="160">
        <v>76800</v>
      </c>
      <c r="E51" s="160">
        <v>76800</v>
      </c>
      <c r="F51" s="160"/>
      <c r="G51" s="160"/>
    </row>
    <row r="52" s="1" customFormat="1" ht="18" customHeight="1" spans="1:7">
      <c r="A52" s="192" t="s">
        <v>177</v>
      </c>
      <c r="B52" s="192" t="s">
        <v>178</v>
      </c>
      <c r="C52" s="160">
        <v>76800</v>
      </c>
      <c r="D52" s="160">
        <v>76800</v>
      </c>
      <c r="E52" s="160">
        <v>76800</v>
      </c>
      <c r="F52" s="160"/>
      <c r="G52" s="160"/>
    </row>
    <row r="53" s="1" customFormat="1" ht="18" customHeight="1" spans="1:7">
      <c r="A53" s="32" t="s">
        <v>179</v>
      </c>
      <c r="B53" s="32" t="s">
        <v>180</v>
      </c>
      <c r="C53" s="160">
        <v>6844808</v>
      </c>
      <c r="D53" s="160">
        <v>100000</v>
      </c>
      <c r="E53" s="160"/>
      <c r="F53" s="160">
        <v>100000</v>
      </c>
      <c r="G53" s="160">
        <v>6744808</v>
      </c>
    </row>
    <row r="54" s="1" customFormat="1" ht="18" customHeight="1" spans="1:7">
      <c r="A54" s="152" t="s">
        <v>181</v>
      </c>
      <c r="B54" s="152" t="s">
        <v>182</v>
      </c>
      <c r="C54" s="160">
        <v>112000</v>
      </c>
      <c r="D54" s="160"/>
      <c r="E54" s="160"/>
      <c r="F54" s="160"/>
      <c r="G54" s="160">
        <v>112000</v>
      </c>
    </row>
    <row r="55" s="1" customFormat="1" ht="18" customHeight="1" spans="1:7">
      <c r="A55" s="192" t="s">
        <v>266</v>
      </c>
      <c r="B55" s="192" t="s">
        <v>267</v>
      </c>
      <c r="C55" s="160"/>
      <c r="D55" s="160"/>
      <c r="E55" s="160"/>
      <c r="F55" s="160"/>
      <c r="G55" s="160"/>
    </row>
    <row r="56" s="1" customFormat="1" ht="18" customHeight="1" spans="1:7">
      <c r="A56" s="192" t="s">
        <v>183</v>
      </c>
      <c r="B56" s="192" t="s">
        <v>184</v>
      </c>
      <c r="C56" s="160">
        <v>112000</v>
      </c>
      <c r="D56" s="160"/>
      <c r="E56" s="160"/>
      <c r="F56" s="160"/>
      <c r="G56" s="160">
        <v>112000</v>
      </c>
    </row>
    <row r="57" s="1" customFormat="1" ht="18" customHeight="1" spans="1:7">
      <c r="A57" s="192" t="s">
        <v>268</v>
      </c>
      <c r="B57" s="192" t="s">
        <v>269</v>
      </c>
      <c r="C57" s="160"/>
      <c r="D57" s="160"/>
      <c r="E57" s="160"/>
      <c r="F57" s="160"/>
      <c r="G57" s="160"/>
    </row>
    <row r="58" s="1" customFormat="1" ht="18" customHeight="1" spans="1:7">
      <c r="A58" s="152" t="s">
        <v>185</v>
      </c>
      <c r="B58" s="152" t="s">
        <v>186</v>
      </c>
      <c r="C58" s="160">
        <v>100000</v>
      </c>
      <c r="D58" s="160">
        <v>100000</v>
      </c>
      <c r="E58" s="160"/>
      <c r="F58" s="160">
        <v>100000</v>
      </c>
      <c r="G58" s="160"/>
    </row>
    <row r="59" s="1" customFormat="1" ht="18" customHeight="1" spans="1:7">
      <c r="A59" s="192" t="s">
        <v>187</v>
      </c>
      <c r="B59" s="192" t="s">
        <v>188</v>
      </c>
      <c r="C59" s="160">
        <v>100000</v>
      </c>
      <c r="D59" s="160">
        <v>100000</v>
      </c>
      <c r="E59" s="160"/>
      <c r="F59" s="160">
        <v>100000</v>
      </c>
      <c r="G59" s="160"/>
    </row>
    <row r="60" s="1" customFormat="1" ht="18" customHeight="1" spans="1:7">
      <c r="A60" s="152" t="s">
        <v>189</v>
      </c>
      <c r="B60" s="152" t="s">
        <v>190</v>
      </c>
      <c r="C60" s="160">
        <v>145000</v>
      </c>
      <c r="D60" s="160"/>
      <c r="E60" s="160"/>
      <c r="F60" s="160"/>
      <c r="G60" s="160">
        <v>145000</v>
      </c>
    </row>
    <row r="61" s="1" customFormat="1" ht="18" customHeight="1" spans="1:7">
      <c r="A61" s="192" t="s">
        <v>191</v>
      </c>
      <c r="B61" s="192" t="s">
        <v>192</v>
      </c>
      <c r="C61" s="160">
        <v>104000</v>
      </c>
      <c r="D61" s="160"/>
      <c r="E61" s="160"/>
      <c r="F61" s="160"/>
      <c r="G61" s="160">
        <v>104000</v>
      </c>
    </row>
    <row r="62" s="1" customFormat="1" ht="18" customHeight="1" spans="1:7">
      <c r="A62" s="192" t="s">
        <v>193</v>
      </c>
      <c r="B62" s="192" t="s">
        <v>194</v>
      </c>
      <c r="C62" s="160">
        <v>41000</v>
      </c>
      <c r="D62" s="160"/>
      <c r="E62" s="160"/>
      <c r="F62" s="160"/>
      <c r="G62" s="160">
        <v>41000</v>
      </c>
    </row>
    <row r="63" s="1" customFormat="1" ht="18" customHeight="1" spans="1:7">
      <c r="A63" s="152" t="s">
        <v>195</v>
      </c>
      <c r="B63" s="152" t="s">
        <v>196</v>
      </c>
      <c r="C63" s="160">
        <v>350000</v>
      </c>
      <c r="D63" s="160"/>
      <c r="E63" s="160"/>
      <c r="F63" s="160"/>
      <c r="G63" s="160">
        <v>350000</v>
      </c>
    </row>
    <row r="64" s="1" customFormat="1" ht="18" customHeight="1" spans="1:7">
      <c r="A64" s="192" t="s">
        <v>270</v>
      </c>
      <c r="B64" s="192" t="s">
        <v>271</v>
      </c>
      <c r="C64" s="160"/>
      <c r="D64" s="160"/>
      <c r="E64" s="160"/>
      <c r="F64" s="160"/>
      <c r="G64" s="160"/>
    </row>
    <row r="65" s="1" customFormat="1" ht="18" customHeight="1" spans="1:7">
      <c r="A65" s="192" t="s">
        <v>197</v>
      </c>
      <c r="B65" s="192" t="s">
        <v>198</v>
      </c>
      <c r="C65" s="160">
        <v>350000</v>
      </c>
      <c r="D65" s="160"/>
      <c r="E65" s="160"/>
      <c r="F65" s="160"/>
      <c r="G65" s="160">
        <v>350000</v>
      </c>
    </row>
    <row r="66" s="1" customFormat="1" ht="18" customHeight="1" spans="1:7">
      <c r="A66" s="192" t="s">
        <v>272</v>
      </c>
      <c r="B66" s="192" t="s">
        <v>273</v>
      </c>
      <c r="C66" s="160"/>
      <c r="D66" s="160"/>
      <c r="E66" s="160"/>
      <c r="F66" s="160"/>
      <c r="G66" s="160"/>
    </row>
    <row r="67" s="1" customFormat="1" ht="18" customHeight="1" spans="1:7">
      <c r="A67" s="152" t="s">
        <v>199</v>
      </c>
      <c r="B67" s="152" t="s">
        <v>200</v>
      </c>
      <c r="C67" s="160">
        <v>6137808</v>
      </c>
      <c r="D67" s="160"/>
      <c r="E67" s="160"/>
      <c r="F67" s="160"/>
      <c r="G67" s="160">
        <v>6137808</v>
      </c>
    </row>
    <row r="68" s="1" customFormat="1" ht="18" customHeight="1" spans="1:7">
      <c r="A68" s="192" t="s">
        <v>201</v>
      </c>
      <c r="B68" s="192" t="s">
        <v>202</v>
      </c>
      <c r="C68" s="160">
        <v>1330000</v>
      </c>
      <c r="D68" s="160"/>
      <c r="E68" s="160"/>
      <c r="F68" s="160"/>
      <c r="G68" s="160">
        <v>1330000</v>
      </c>
    </row>
    <row r="69" s="1" customFormat="1" ht="18" customHeight="1" spans="1:7">
      <c r="A69" s="192" t="s">
        <v>203</v>
      </c>
      <c r="B69" s="192" t="s">
        <v>204</v>
      </c>
      <c r="C69" s="160">
        <v>4807808</v>
      </c>
      <c r="D69" s="160"/>
      <c r="E69" s="160"/>
      <c r="F69" s="160"/>
      <c r="G69" s="160">
        <v>4807808</v>
      </c>
    </row>
    <row r="70" s="1" customFormat="1" ht="18" customHeight="1" spans="1:7">
      <c r="A70" s="152" t="s">
        <v>274</v>
      </c>
      <c r="B70" s="152" t="s">
        <v>275</v>
      </c>
      <c r="C70" s="160"/>
      <c r="D70" s="160"/>
      <c r="E70" s="160"/>
      <c r="F70" s="160"/>
      <c r="G70" s="160"/>
    </row>
    <row r="71" s="1" customFormat="1" ht="18" customHeight="1" spans="1:7">
      <c r="A71" s="192" t="s">
        <v>276</v>
      </c>
      <c r="B71" s="192" t="s">
        <v>275</v>
      </c>
      <c r="C71" s="160"/>
      <c r="D71" s="160"/>
      <c r="E71" s="160"/>
      <c r="F71" s="160"/>
      <c r="G71" s="160"/>
    </row>
    <row r="72" s="1" customFormat="1" ht="18" customHeight="1" spans="1:7">
      <c r="A72" s="32" t="s">
        <v>205</v>
      </c>
      <c r="B72" s="32" t="s">
        <v>206</v>
      </c>
      <c r="C72" s="160">
        <v>1318927.2</v>
      </c>
      <c r="D72" s="160">
        <v>1318927.2</v>
      </c>
      <c r="E72" s="160">
        <v>1318927.2</v>
      </c>
      <c r="F72" s="160"/>
      <c r="G72" s="160"/>
    </row>
    <row r="73" s="1" customFormat="1" ht="18" customHeight="1" spans="1:7">
      <c r="A73" s="152" t="s">
        <v>207</v>
      </c>
      <c r="B73" s="152" t="s">
        <v>208</v>
      </c>
      <c r="C73" s="160">
        <v>1318927.2</v>
      </c>
      <c r="D73" s="160">
        <v>1318927.2</v>
      </c>
      <c r="E73" s="160">
        <v>1318927.2</v>
      </c>
      <c r="F73" s="160"/>
      <c r="G73" s="160"/>
    </row>
    <row r="74" s="1" customFormat="1" ht="18" customHeight="1" spans="1:7">
      <c r="A74" s="192" t="s">
        <v>209</v>
      </c>
      <c r="B74" s="192" t="s">
        <v>210</v>
      </c>
      <c r="C74" s="160">
        <v>1318927.2</v>
      </c>
      <c r="D74" s="160">
        <v>1318927.2</v>
      </c>
      <c r="E74" s="160">
        <v>1318927.2</v>
      </c>
      <c r="F74" s="160"/>
      <c r="G74" s="160"/>
    </row>
    <row r="75" s="1" customFormat="1" ht="18" customHeight="1" spans="1:7">
      <c r="A75" s="32" t="s">
        <v>211</v>
      </c>
      <c r="B75" s="32" t="s">
        <v>212</v>
      </c>
      <c r="C75" s="160"/>
      <c r="D75" s="160"/>
      <c r="E75" s="160"/>
      <c r="F75" s="160"/>
      <c r="G75" s="160"/>
    </row>
    <row r="76" s="1" customFormat="1" ht="18" customHeight="1" spans="1:7">
      <c r="A76" s="152" t="s">
        <v>213</v>
      </c>
      <c r="B76" s="152" t="s">
        <v>214</v>
      </c>
      <c r="C76" s="160"/>
      <c r="D76" s="160"/>
      <c r="E76" s="160"/>
      <c r="F76" s="160"/>
      <c r="G76" s="160"/>
    </row>
    <row r="77" s="1" customFormat="1" ht="18" customHeight="1" spans="1:7">
      <c r="A77" s="192" t="s">
        <v>215</v>
      </c>
      <c r="B77" s="192" t="s">
        <v>216</v>
      </c>
      <c r="C77" s="160"/>
      <c r="D77" s="160"/>
      <c r="E77" s="160"/>
      <c r="F77" s="160"/>
      <c r="G77" s="160"/>
    </row>
    <row r="78" s="1" customFormat="1" ht="18" customHeight="1" spans="1:7">
      <c r="A78" s="32" t="s">
        <v>217</v>
      </c>
      <c r="B78" s="32" t="s">
        <v>218</v>
      </c>
      <c r="C78" s="160">
        <v>20000</v>
      </c>
      <c r="D78" s="160">
        <v>20000</v>
      </c>
      <c r="E78" s="160"/>
      <c r="F78" s="160">
        <v>20000</v>
      </c>
      <c r="G78" s="160"/>
    </row>
    <row r="79" s="1" customFormat="1" ht="18" customHeight="1" spans="1:7">
      <c r="A79" s="152" t="s">
        <v>219</v>
      </c>
      <c r="B79" s="152" t="s">
        <v>220</v>
      </c>
      <c r="C79" s="160">
        <v>20000</v>
      </c>
      <c r="D79" s="160">
        <v>20000</v>
      </c>
      <c r="E79" s="160"/>
      <c r="F79" s="160">
        <v>20000</v>
      </c>
      <c r="G79" s="160"/>
    </row>
    <row r="80" s="1" customFormat="1" ht="18" customHeight="1" spans="1:7">
      <c r="A80" s="192" t="s">
        <v>221</v>
      </c>
      <c r="B80" s="192" t="s">
        <v>222</v>
      </c>
      <c r="C80" s="160">
        <v>20000</v>
      </c>
      <c r="D80" s="160">
        <v>20000</v>
      </c>
      <c r="E80" s="160"/>
      <c r="F80" s="160">
        <v>20000</v>
      </c>
      <c r="G80" s="160"/>
    </row>
    <row r="81" s="1" customFormat="1" ht="18" customHeight="1" spans="1:7">
      <c r="A81" s="32" t="s">
        <v>277</v>
      </c>
      <c r="B81" s="32" t="s">
        <v>81</v>
      </c>
      <c r="C81" s="160"/>
      <c r="D81" s="160"/>
      <c r="E81" s="160"/>
      <c r="F81" s="160"/>
      <c r="G81" s="160"/>
    </row>
    <row r="82" s="1" customFormat="1" ht="18" customHeight="1" spans="1:7">
      <c r="A82" s="152" t="s">
        <v>278</v>
      </c>
      <c r="B82" s="152" t="s">
        <v>81</v>
      </c>
      <c r="C82" s="160"/>
      <c r="D82" s="160"/>
      <c r="E82" s="160"/>
      <c r="F82" s="160"/>
      <c r="G82" s="160"/>
    </row>
    <row r="83" s="1" customFormat="1" ht="18" customHeight="1" spans="1:7">
      <c r="A83" s="192" t="s">
        <v>279</v>
      </c>
      <c r="B83" s="192" t="s">
        <v>81</v>
      </c>
      <c r="C83" s="160"/>
      <c r="D83" s="160"/>
      <c r="E83" s="160"/>
      <c r="F83" s="160"/>
      <c r="G83" s="160"/>
    </row>
    <row r="84" s="1" customFormat="1" ht="18" customHeight="1" spans="1:7">
      <c r="A84" s="193" t="s">
        <v>280</v>
      </c>
      <c r="B84" s="194" t="s">
        <v>280</v>
      </c>
      <c r="C84" s="160">
        <v>25974419.63</v>
      </c>
      <c r="D84" s="160">
        <v>18588790.23</v>
      </c>
      <c r="E84" s="160">
        <v>17129454.23</v>
      </c>
      <c r="F84" s="160">
        <v>1459336</v>
      </c>
      <c r="G84" s="160">
        <v>7385629.4</v>
      </c>
    </row>
  </sheetData>
  <mergeCells count="6">
    <mergeCell ref="A3:G3"/>
    <mergeCell ref="A5:B5"/>
    <mergeCell ref="D5:F5"/>
    <mergeCell ref="A84:B8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F33" sqref="F33"/>
    </sheetView>
  </sheetViews>
  <sheetFormatPr defaultColWidth="10.425" defaultRowHeight="14.25" customHeight="1" outlineLevelRow="7" outlineLevelCol="5"/>
  <cols>
    <col min="1" max="6" width="28.1416666666667" customWidth="1"/>
  </cols>
  <sheetData>
    <row r="1" customHeight="1" spans="1:6">
      <c r="A1" s="2"/>
      <c r="B1" s="2"/>
      <c r="C1" s="2"/>
      <c r="D1" s="2"/>
      <c r="E1" s="2"/>
      <c r="F1" s="2"/>
    </row>
    <row r="2" customHeight="1" spans="1:6">
      <c r="A2" s="44"/>
      <c r="B2" s="44"/>
      <c r="C2" s="44"/>
      <c r="D2" s="44"/>
      <c r="E2" s="43"/>
      <c r="F2" s="175" t="s">
        <v>281</v>
      </c>
    </row>
    <row r="3" ht="41.25" customHeight="1" spans="1:6">
      <c r="A3" s="176" t="str">
        <f>"2026"&amp;"年一般公共预算“三公”经费支出预算表"</f>
        <v>2026年一般公共预算“三公”经费支出预算表</v>
      </c>
      <c r="B3" s="44"/>
      <c r="C3" s="44"/>
      <c r="D3" s="44"/>
      <c r="E3" s="43"/>
      <c r="F3" s="44"/>
    </row>
    <row r="4" s="1" customFormat="1" customHeight="1" spans="1:6">
      <c r="A4" s="121" t="str">
        <f>"单位名称："&amp;"寻甸回族彝族自治县羊街镇财政所"</f>
        <v>单位名称：寻甸回族彝族自治县羊街镇财政所</v>
      </c>
      <c r="B4" s="177"/>
      <c r="D4" s="48"/>
      <c r="E4" s="49"/>
      <c r="F4" s="50" t="s">
        <v>1</v>
      </c>
    </row>
    <row r="5" ht="27" customHeight="1" spans="1:6">
      <c r="A5" s="51" t="s">
        <v>282</v>
      </c>
      <c r="B5" s="51" t="s">
        <v>283</v>
      </c>
      <c r="C5" s="53" t="s">
        <v>284</v>
      </c>
      <c r="D5" s="51"/>
      <c r="E5" s="52"/>
      <c r="F5" s="51" t="s">
        <v>285</v>
      </c>
    </row>
    <row r="6" ht="28.5" customHeight="1" spans="1:6">
      <c r="A6" s="178"/>
      <c r="B6" s="55"/>
      <c r="C6" s="52" t="s">
        <v>57</v>
      </c>
      <c r="D6" s="52" t="s">
        <v>286</v>
      </c>
      <c r="E6" s="52" t="s">
        <v>287</v>
      </c>
      <c r="F6" s="54"/>
    </row>
    <row r="7" ht="17.25" customHeight="1" spans="1:6">
      <c r="A7" s="60" t="s">
        <v>82</v>
      </c>
      <c r="B7" s="60" t="s">
        <v>83</v>
      </c>
      <c r="C7" s="60" t="s">
        <v>84</v>
      </c>
      <c r="D7" s="60" t="s">
        <v>85</v>
      </c>
      <c r="E7" s="60" t="s">
        <v>86</v>
      </c>
      <c r="F7" s="60" t="s">
        <v>87</v>
      </c>
    </row>
    <row r="8" s="1" customFormat="1" ht="17.25" customHeight="1" spans="1:6">
      <c r="A8" s="160">
        <v>368000</v>
      </c>
      <c r="B8" s="160"/>
      <c r="C8" s="160">
        <v>168000</v>
      </c>
      <c r="D8" s="160">
        <v>120000</v>
      </c>
      <c r="E8" s="160">
        <v>48000</v>
      </c>
      <c r="F8" s="160">
        <v>200000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workbookViewId="0">
      <pane ySplit="1" topLeftCell="A44" activePane="bottomLeft" state="frozen"/>
      <selection/>
      <selection pane="bottomLeft" activeCell="A4" sqref="$A4:$XFD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1:24">
      <c r="B2" s="153"/>
      <c r="C2" s="162"/>
      <c r="E2" s="163"/>
      <c r="F2" s="163"/>
      <c r="G2" s="163"/>
      <c r="H2" s="163"/>
      <c r="I2" s="91"/>
      <c r="J2" s="91"/>
      <c r="K2" s="91"/>
      <c r="L2" s="91"/>
      <c r="M2" s="91"/>
      <c r="N2" s="91"/>
      <c r="R2" s="91"/>
      <c r="V2" s="162"/>
      <c r="X2" s="4" t="s">
        <v>288</v>
      </c>
    </row>
    <row r="3" ht="45.75" customHeight="1" spans="1:24">
      <c r="A3" s="72" t="str">
        <f>"2026"&amp;"年部门基本支出预算表"</f>
        <v>2026年部门基本支出预算表</v>
      </c>
      <c r="B3" s="5"/>
      <c r="C3" s="72"/>
      <c r="D3" s="72"/>
      <c r="E3" s="72"/>
      <c r="F3" s="72"/>
      <c r="G3" s="72"/>
      <c r="H3" s="72"/>
      <c r="I3" s="72"/>
      <c r="J3" s="72"/>
      <c r="K3" s="72"/>
      <c r="L3" s="72"/>
      <c r="M3" s="72"/>
      <c r="N3" s="72"/>
      <c r="O3" s="5"/>
      <c r="P3" s="5"/>
      <c r="Q3" s="5"/>
      <c r="R3" s="72"/>
      <c r="S3" s="72"/>
      <c r="T3" s="72"/>
      <c r="U3" s="72"/>
      <c r="V3" s="72"/>
      <c r="W3" s="72"/>
      <c r="X3" s="72"/>
    </row>
    <row r="4" s="1" customFormat="1" ht="18.75" customHeight="1" spans="1:24">
      <c r="A4" s="6" t="str">
        <f>"单位名称："&amp;"寻甸回族彝族自治县羊街镇财政所"</f>
        <v>单位名称：寻甸回族彝族自治县羊街镇财政所</v>
      </c>
      <c r="B4" s="7"/>
      <c r="C4" s="164"/>
      <c r="D4" s="164"/>
      <c r="E4" s="164"/>
      <c r="F4" s="164"/>
      <c r="G4" s="164"/>
      <c r="H4" s="164"/>
      <c r="I4" s="96"/>
      <c r="J4" s="96"/>
      <c r="K4" s="96"/>
      <c r="L4" s="96"/>
      <c r="M4" s="96"/>
      <c r="N4" s="96"/>
      <c r="O4" s="8"/>
      <c r="P4" s="8"/>
      <c r="Q4" s="8"/>
      <c r="R4" s="96"/>
      <c r="V4" s="165"/>
      <c r="X4" s="166" t="s">
        <v>1</v>
      </c>
    </row>
    <row r="5" ht="18" customHeight="1" spans="1:24">
      <c r="A5" s="10" t="s">
        <v>289</v>
      </c>
      <c r="B5" s="10" t="s">
        <v>290</v>
      </c>
      <c r="C5" s="10" t="s">
        <v>291</v>
      </c>
      <c r="D5" s="10" t="s">
        <v>292</v>
      </c>
      <c r="E5" s="10" t="s">
        <v>293</v>
      </c>
      <c r="F5" s="10" t="s">
        <v>294</v>
      </c>
      <c r="G5" s="10" t="s">
        <v>295</v>
      </c>
      <c r="H5" s="10" t="s">
        <v>296</v>
      </c>
      <c r="I5" s="167" t="s">
        <v>297</v>
      </c>
      <c r="J5" s="84" t="s">
        <v>297</v>
      </c>
      <c r="K5" s="84"/>
      <c r="L5" s="84"/>
      <c r="M5" s="84"/>
      <c r="N5" s="84"/>
      <c r="O5" s="13"/>
      <c r="P5" s="13"/>
      <c r="Q5" s="13"/>
      <c r="R5" s="104" t="s">
        <v>61</v>
      </c>
      <c r="S5" s="84" t="s">
        <v>62</v>
      </c>
      <c r="T5" s="84"/>
      <c r="U5" s="84"/>
      <c r="V5" s="84"/>
      <c r="W5" s="84"/>
      <c r="X5" s="85"/>
    </row>
    <row r="6" ht="18" customHeight="1" spans="1:24">
      <c r="A6" s="15"/>
      <c r="B6" s="30"/>
      <c r="C6" s="142"/>
      <c r="D6" s="15"/>
      <c r="E6" s="15"/>
      <c r="F6" s="15"/>
      <c r="G6" s="15"/>
      <c r="H6" s="15"/>
      <c r="I6" s="140" t="s">
        <v>298</v>
      </c>
      <c r="J6" s="167" t="s">
        <v>58</v>
      </c>
      <c r="K6" s="84"/>
      <c r="L6" s="84"/>
      <c r="M6" s="84"/>
      <c r="N6" s="85"/>
      <c r="O6" s="12" t="s">
        <v>299</v>
      </c>
      <c r="P6" s="13"/>
      <c r="Q6" s="14"/>
      <c r="R6" s="10" t="s">
        <v>61</v>
      </c>
      <c r="S6" s="167" t="s">
        <v>62</v>
      </c>
      <c r="T6" s="104" t="s">
        <v>64</v>
      </c>
      <c r="U6" s="84" t="s">
        <v>62</v>
      </c>
      <c r="V6" s="104" t="s">
        <v>66</v>
      </c>
      <c r="W6" s="104" t="s">
        <v>67</v>
      </c>
      <c r="X6" s="168" t="s">
        <v>68</v>
      </c>
    </row>
    <row r="7" ht="19.5" customHeight="1" spans="1:24">
      <c r="A7" s="30"/>
      <c r="B7" s="30"/>
      <c r="C7" s="30"/>
      <c r="D7" s="30"/>
      <c r="E7" s="30"/>
      <c r="F7" s="30"/>
      <c r="G7" s="30"/>
      <c r="H7" s="30"/>
      <c r="I7" s="30"/>
      <c r="J7" s="169" t="s">
        <v>300</v>
      </c>
      <c r="K7" s="10" t="s">
        <v>301</v>
      </c>
      <c r="L7" s="10" t="s">
        <v>302</v>
      </c>
      <c r="M7" s="10" t="s">
        <v>303</v>
      </c>
      <c r="N7" s="10" t="s">
        <v>304</v>
      </c>
      <c r="O7" s="10" t="s">
        <v>58</v>
      </c>
      <c r="P7" s="10" t="s">
        <v>59</v>
      </c>
      <c r="Q7" s="10" t="s">
        <v>60</v>
      </c>
      <c r="R7" s="30"/>
      <c r="S7" s="10" t="s">
        <v>57</v>
      </c>
      <c r="T7" s="10" t="s">
        <v>64</v>
      </c>
      <c r="U7" s="10" t="s">
        <v>305</v>
      </c>
      <c r="V7" s="10" t="s">
        <v>66</v>
      </c>
      <c r="W7" s="10" t="s">
        <v>67</v>
      </c>
      <c r="X7" s="10" t="s">
        <v>68</v>
      </c>
    </row>
    <row r="8" ht="37.5" customHeight="1" spans="1:24">
      <c r="A8" s="170"/>
      <c r="B8" s="20"/>
      <c r="C8" s="170"/>
      <c r="D8" s="170"/>
      <c r="E8" s="170"/>
      <c r="F8" s="170"/>
      <c r="G8" s="170"/>
      <c r="H8" s="170"/>
      <c r="I8" s="170"/>
      <c r="J8" s="171" t="s">
        <v>57</v>
      </c>
      <c r="K8" s="18" t="s">
        <v>306</v>
      </c>
      <c r="L8" s="18" t="s">
        <v>302</v>
      </c>
      <c r="M8" s="18" t="s">
        <v>303</v>
      </c>
      <c r="N8" s="18" t="s">
        <v>304</v>
      </c>
      <c r="O8" s="18" t="s">
        <v>302</v>
      </c>
      <c r="P8" s="18" t="s">
        <v>303</v>
      </c>
      <c r="Q8" s="18" t="s">
        <v>304</v>
      </c>
      <c r="R8" s="18" t="s">
        <v>61</v>
      </c>
      <c r="S8" s="18" t="s">
        <v>57</v>
      </c>
      <c r="T8" s="18" t="s">
        <v>64</v>
      </c>
      <c r="U8" s="18" t="s">
        <v>305</v>
      </c>
      <c r="V8" s="18" t="s">
        <v>66</v>
      </c>
      <c r="W8" s="18" t="s">
        <v>67</v>
      </c>
      <c r="X8" s="18" t="s">
        <v>68</v>
      </c>
    </row>
    <row r="9" customHeight="1" spans="1:24">
      <c r="A9" s="31">
        <v>1</v>
      </c>
      <c r="B9" s="31">
        <v>2</v>
      </c>
      <c r="C9" s="31">
        <v>3</v>
      </c>
      <c r="D9" s="31">
        <v>4</v>
      </c>
      <c r="E9" s="31">
        <v>5</v>
      </c>
      <c r="F9" s="31">
        <v>6</v>
      </c>
      <c r="G9" s="31">
        <v>7</v>
      </c>
      <c r="H9" s="31">
        <v>8</v>
      </c>
      <c r="I9" s="31">
        <v>9</v>
      </c>
      <c r="J9" s="31">
        <v>10</v>
      </c>
      <c r="K9" s="31">
        <v>11</v>
      </c>
      <c r="L9" s="31">
        <v>12</v>
      </c>
      <c r="M9" s="31">
        <v>13</v>
      </c>
      <c r="N9" s="31">
        <v>14</v>
      </c>
      <c r="O9" s="31">
        <v>15</v>
      </c>
      <c r="P9" s="31">
        <v>16</v>
      </c>
      <c r="Q9" s="31">
        <v>17</v>
      </c>
      <c r="R9" s="31">
        <v>18</v>
      </c>
      <c r="S9" s="31">
        <v>19</v>
      </c>
      <c r="T9" s="31">
        <v>20</v>
      </c>
      <c r="U9" s="31">
        <v>21</v>
      </c>
      <c r="V9" s="31">
        <v>22</v>
      </c>
      <c r="W9" s="31">
        <v>23</v>
      </c>
      <c r="X9" s="31">
        <v>24</v>
      </c>
    </row>
    <row r="10" s="1" customFormat="1" ht="20.25" customHeight="1" spans="1:24">
      <c r="A10" s="172" t="s">
        <v>70</v>
      </c>
      <c r="B10" s="172" t="s">
        <v>70</v>
      </c>
      <c r="C10" s="172" t="s">
        <v>307</v>
      </c>
      <c r="D10" s="172" t="s">
        <v>308</v>
      </c>
      <c r="E10" s="172" t="s">
        <v>107</v>
      </c>
      <c r="F10" s="172" t="s">
        <v>102</v>
      </c>
      <c r="G10" s="172" t="s">
        <v>309</v>
      </c>
      <c r="H10" s="172" t="s">
        <v>310</v>
      </c>
      <c r="I10" s="160">
        <v>1397724</v>
      </c>
      <c r="J10" s="160">
        <v>1397724</v>
      </c>
      <c r="K10" s="160"/>
      <c r="L10" s="160"/>
      <c r="M10" s="161">
        <v>1397724</v>
      </c>
      <c r="N10" s="160"/>
      <c r="O10" s="160"/>
      <c r="P10" s="160"/>
      <c r="Q10" s="160"/>
      <c r="R10" s="160"/>
      <c r="S10" s="160"/>
      <c r="T10" s="160"/>
      <c r="U10" s="160"/>
      <c r="V10" s="160"/>
      <c r="W10" s="160"/>
      <c r="X10" s="160"/>
    </row>
    <row r="11" s="1" customFormat="1" ht="20.25" customHeight="1" spans="1:24">
      <c r="A11" s="172" t="s">
        <v>70</v>
      </c>
      <c r="B11" s="172" t="s">
        <v>70</v>
      </c>
      <c r="C11" s="172" t="s">
        <v>307</v>
      </c>
      <c r="D11" s="172" t="s">
        <v>308</v>
      </c>
      <c r="E11" s="172" t="s">
        <v>107</v>
      </c>
      <c r="F11" s="172" t="s">
        <v>102</v>
      </c>
      <c r="G11" s="172" t="s">
        <v>311</v>
      </c>
      <c r="H11" s="172" t="s">
        <v>312</v>
      </c>
      <c r="I11" s="160">
        <v>2082072</v>
      </c>
      <c r="J11" s="160">
        <v>2082072</v>
      </c>
      <c r="K11" s="25"/>
      <c r="L11" s="25"/>
      <c r="M11" s="161">
        <v>2082072</v>
      </c>
      <c r="N11" s="25"/>
      <c r="O11" s="160"/>
      <c r="P11" s="160"/>
      <c r="Q11" s="160"/>
      <c r="R11" s="160"/>
      <c r="S11" s="160"/>
      <c r="T11" s="160"/>
      <c r="U11" s="160"/>
      <c r="V11" s="160"/>
      <c r="W11" s="160"/>
      <c r="X11" s="160"/>
    </row>
    <row r="12" s="1" customFormat="1" ht="20.25" customHeight="1" spans="1:24">
      <c r="A12" s="172" t="s">
        <v>70</v>
      </c>
      <c r="B12" s="172" t="s">
        <v>70</v>
      </c>
      <c r="C12" s="172" t="s">
        <v>307</v>
      </c>
      <c r="D12" s="172" t="s">
        <v>308</v>
      </c>
      <c r="E12" s="172" t="s">
        <v>107</v>
      </c>
      <c r="F12" s="172" t="s">
        <v>102</v>
      </c>
      <c r="G12" s="172" t="s">
        <v>311</v>
      </c>
      <c r="H12" s="172" t="s">
        <v>312</v>
      </c>
      <c r="I12" s="160">
        <v>186000</v>
      </c>
      <c r="J12" s="160">
        <v>186000</v>
      </c>
      <c r="K12" s="25"/>
      <c r="L12" s="25"/>
      <c r="M12" s="161">
        <v>186000</v>
      </c>
      <c r="N12" s="25"/>
      <c r="O12" s="160"/>
      <c r="P12" s="160"/>
      <c r="Q12" s="160"/>
      <c r="R12" s="160"/>
      <c r="S12" s="160"/>
      <c r="T12" s="160"/>
      <c r="U12" s="160"/>
      <c r="V12" s="160"/>
      <c r="W12" s="160"/>
      <c r="X12" s="160"/>
    </row>
    <row r="13" s="1" customFormat="1" ht="20.25" customHeight="1" spans="1:24">
      <c r="A13" s="172" t="s">
        <v>70</v>
      </c>
      <c r="B13" s="172" t="s">
        <v>70</v>
      </c>
      <c r="C13" s="172" t="s">
        <v>307</v>
      </c>
      <c r="D13" s="172" t="s">
        <v>308</v>
      </c>
      <c r="E13" s="172" t="s">
        <v>107</v>
      </c>
      <c r="F13" s="172" t="s">
        <v>102</v>
      </c>
      <c r="G13" s="172" t="s">
        <v>313</v>
      </c>
      <c r="H13" s="172" t="s">
        <v>314</v>
      </c>
      <c r="I13" s="160">
        <v>122677</v>
      </c>
      <c r="J13" s="160">
        <v>122677</v>
      </c>
      <c r="K13" s="25"/>
      <c r="L13" s="25"/>
      <c r="M13" s="161">
        <v>122677</v>
      </c>
      <c r="N13" s="25"/>
      <c r="O13" s="160"/>
      <c r="P13" s="160"/>
      <c r="Q13" s="160"/>
      <c r="R13" s="160"/>
      <c r="S13" s="160"/>
      <c r="T13" s="160"/>
      <c r="U13" s="160"/>
      <c r="V13" s="160"/>
      <c r="W13" s="160"/>
      <c r="X13" s="160"/>
    </row>
    <row r="14" s="1" customFormat="1" ht="20.25" customHeight="1" spans="1:24">
      <c r="A14" s="172" t="s">
        <v>70</v>
      </c>
      <c r="B14" s="172" t="s">
        <v>70</v>
      </c>
      <c r="C14" s="172" t="s">
        <v>315</v>
      </c>
      <c r="D14" s="172" t="s">
        <v>316</v>
      </c>
      <c r="E14" s="172" t="s">
        <v>108</v>
      </c>
      <c r="F14" s="172" t="s">
        <v>109</v>
      </c>
      <c r="G14" s="172" t="s">
        <v>309</v>
      </c>
      <c r="H14" s="172" t="s">
        <v>310</v>
      </c>
      <c r="I14" s="160">
        <v>3096324</v>
      </c>
      <c r="J14" s="160">
        <v>3096324</v>
      </c>
      <c r="K14" s="25"/>
      <c r="L14" s="25"/>
      <c r="M14" s="161">
        <v>3096324</v>
      </c>
      <c r="N14" s="25"/>
      <c r="O14" s="160"/>
      <c r="P14" s="160"/>
      <c r="Q14" s="160"/>
      <c r="R14" s="160"/>
      <c r="S14" s="160"/>
      <c r="T14" s="160"/>
      <c r="U14" s="160"/>
      <c r="V14" s="160"/>
      <c r="W14" s="160"/>
      <c r="X14" s="160"/>
    </row>
    <row r="15" s="1" customFormat="1" ht="20.25" customHeight="1" spans="1:24">
      <c r="A15" s="172" t="s">
        <v>70</v>
      </c>
      <c r="B15" s="172" t="s">
        <v>70</v>
      </c>
      <c r="C15" s="172" t="s">
        <v>315</v>
      </c>
      <c r="D15" s="172" t="s">
        <v>316</v>
      </c>
      <c r="E15" s="172" t="s">
        <v>108</v>
      </c>
      <c r="F15" s="172" t="s">
        <v>109</v>
      </c>
      <c r="G15" s="172" t="s">
        <v>311</v>
      </c>
      <c r="H15" s="172" t="s">
        <v>312</v>
      </c>
      <c r="I15" s="160">
        <v>372000</v>
      </c>
      <c r="J15" s="160">
        <v>372000</v>
      </c>
      <c r="K15" s="25"/>
      <c r="L15" s="25"/>
      <c r="M15" s="161">
        <v>372000</v>
      </c>
      <c r="N15" s="25"/>
      <c r="O15" s="160"/>
      <c r="P15" s="160"/>
      <c r="Q15" s="160"/>
      <c r="R15" s="160"/>
      <c r="S15" s="160"/>
      <c r="T15" s="160"/>
      <c r="U15" s="160"/>
      <c r="V15" s="160"/>
      <c r="W15" s="160"/>
      <c r="X15" s="160"/>
    </row>
    <row r="16" s="1" customFormat="1" ht="20.25" customHeight="1" spans="1:24">
      <c r="A16" s="172" t="s">
        <v>70</v>
      </c>
      <c r="B16" s="172" t="s">
        <v>70</v>
      </c>
      <c r="C16" s="172" t="s">
        <v>315</v>
      </c>
      <c r="D16" s="172" t="s">
        <v>316</v>
      </c>
      <c r="E16" s="172" t="s">
        <v>108</v>
      </c>
      <c r="F16" s="172" t="s">
        <v>109</v>
      </c>
      <c r="G16" s="172" t="s">
        <v>311</v>
      </c>
      <c r="H16" s="172" t="s">
        <v>312</v>
      </c>
      <c r="I16" s="160">
        <v>313428</v>
      </c>
      <c r="J16" s="160">
        <v>313428</v>
      </c>
      <c r="K16" s="25"/>
      <c r="L16" s="25"/>
      <c r="M16" s="161">
        <v>313428</v>
      </c>
      <c r="N16" s="25"/>
      <c r="O16" s="160"/>
      <c r="P16" s="160"/>
      <c r="Q16" s="160"/>
      <c r="R16" s="160"/>
      <c r="S16" s="160"/>
      <c r="T16" s="160"/>
      <c r="U16" s="160"/>
      <c r="V16" s="160"/>
      <c r="W16" s="160"/>
      <c r="X16" s="160"/>
    </row>
    <row r="17" s="1" customFormat="1" ht="20.25" customHeight="1" spans="1:24">
      <c r="A17" s="172" t="s">
        <v>70</v>
      </c>
      <c r="B17" s="172" t="s">
        <v>70</v>
      </c>
      <c r="C17" s="172" t="s">
        <v>315</v>
      </c>
      <c r="D17" s="172" t="s">
        <v>316</v>
      </c>
      <c r="E17" s="172" t="s">
        <v>108</v>
      </c>
      <c r="F17" s="172" t="s">
        <v>109</v>
      </c>
      <c r="G17" s="172" t="s">
        <v>317</v>
      </c>
      <c r="H17" s="172" t="s">
        <v>318</v>
      </c>
      <c r="I17" s="160">
        <v>270427</v>
      </c>
      <c r="J17" s="160">
        <v>270427</v>
      </c>
      <c r="K17" s="25"/>
      <c r="L17" s="25"/>
      <c r="M17" s="161">
        <v>270427</v>
      </c>
      <c r="N17" s="25"/>
      <c r="O17" s="160"/>
      <c r="P17" s="160"/>
      <c r="Q17" s="160"/>
      <c r="R17" s="160"/>
      <c r="S17" s="160"/>
      <c r="T17" s="160"/>
      <c r="U17" s="160"/>
      <c r="V17" s="160"/>
      <c r="W17" s="160"/>
      <c r="X17" s="160"/>
    </row>
    <row r="18" s="1" customFormat="1" ht="20.25" customHeight="1" spans="1:24">
      <c r="A18" s="172" t="s">
        <v>70</v>
      </c>
      <c r="B18" s="172" t="s">
        <v>70</v>
      </c>
      <c r="C18" s="172" t="s">
        <v>315</v>
      </c>
      <c r="D18" s="172" t="s">
        <v>316</v>
      </c>
      <c r="E18" s="172" t="s">
        <v>108</v>
      </c>
      <c r="F18" s="172" t="s">
        <v>109</v>
      </c>
      <c r="G18" s="172" t="s">
        <v>317</v>
      </c>
      <c r="H18" s="172" t="s">
        <v>318</v>
      </c>
      <c r="I18" s="160">
        <v>1148400</v>
      </c>
      <c r="J18" s="160">
        <v>1148400</v>
      </c>
      <c r="K18" s="25"/>
      <c r="L18" s="25"/>
      <c r="M18" s="161">
        <v>1148400</v>
      </c>
      <c r="N18" s="25"/>
      <c r="O18" s="160"/>
      <c r="P18" s="160"/>
      <c r="Q18" s="160"/>
      <c r="R18" s="160"/>
      <c r="S18" s="160"/>
      <c r="T18" s="160"/>
      <c r="U18" s="160"/>
      <c r="V18" s="160"/>
      <c r="W18" s="160"/>
      <c r="X18" s="160"/>
    </row>
    <row r="19" s="1" customFormat="1" ht="20.25" customHeight="1" spans="1:24">
      <c r="A19" s="172" t="s">
        <v>70</v>
      </c>
      <c r="B19" s="172" t="s">
        <v>70</v>
      </c>
      <c r="C19" s="172" t="s">
        <v>315</v>
      </c>
      <c r="D19" s="172" t="s">
        <v>316</v>
      </c>
      <c r="E19" s="172" t="s">
        <v>108</v>
      </c>
      <c r="F19" s="172" t="s">
        <v>109</v>
      </c>
      <c r="G19" s="172" t="s">
        <v>317</v>
      </c>
      <c r="H19" s="172" t="s">
        <v>318</v>
      </c>
      <c r="I19" s="160">
        <v>1911708</v>
      </c>
      <c r="J19" s="160">
        <v>1911708</v>
      </c>
      <c r="K19" s="25"/>
      <c r="L19" s="25"/>
      <c r="M19" s="161">
        <v>1911708</v>
      </c>
      <c r="N19" s="25"/>
      <c r="O19" s="160"/>
      <c r="P19" s="160"/>
      <c r="Q19" s="160"/>
      <c r="R19" s="160"/>
      <c r="S19" s="160"/>
      <c r="T19" s="160"/>
      <c r="U19" s="160"/>
      <c r="V19" s="160"/>
      <c r="W19" s="160"/>
      <c r="X19" s="160"/>
    </row>
    <row r="20" s="1" customFormat="1" ht="20.25" customHeight="1" spans="1:24">
      <c r="A20" s="172" t="s">
        <v>70</v>
      </c>
      <c r="B20" s="172" t="s">
        <v>70</v>
      </c>
      <c r="C20" s="172" t="s">
        <v>319</v>
      </c>
      <c r="D20" s="172" t="s">
        <v>320</v>
      </c>
      <c r="E20" s="172" t="s">
        <v>147</v>
      </c>
      <c r="F20" s="172" t="s">
        <v>148</v>
      </c>
      <c r="G20" s="172" t="s">
        <v>321</v>
      </c>
      <c r="H20" s="172" t="s">
        <v>322</v>
      </c>
      <c r="I20" s="160">
        <v>1159789.92</v>
      </c>
      <c r="J20" s="160">
        <v>1159789.92</v>
      </c>
      <c r="K20" s="25"/>
      <c r="L20" s="25"/>
      <c r="M20" s="161">
        <v>1159789.92</v>
      </c>
      <c r="N20" s="25"/>
      <c r="O20" s="160"/>
      <c r="P20" s="160"/>
      <c r="Q20" s="160"/>
      <c r="R20" s="160"/>
      <c r="S20" s="160"/>
      <c r="T20" s="160"/>
      <c r="U20" s="160"/>
      <c r="V20" s="160"/>
      <c r="W20" s="160"/>
      <c r="X20" s="160"/>
    </row>
    <row r="21" s="1" customFormat="1" ht="20.25" customHeight="1" spans="1:24">
      <c r="A21" s="172" t="s">
        <v>70</v>
      </c>
      <c r="B21" s="172" t="s">
        <v>70</v>
      </c>
      <c r="C21" s="172" t="s">
        <v>319</v>
      </c>
      <c r="D21" s="172" t="s">
        <v>320</v>
      </c>
      <c r="E21" s="172" t="s">
        <v>147</v>
      </c>
      <c r="F21" s="172" t="s">
        <v>148</v>
      </c>
      <c r="G21" s="172" t="s">
        <v>321</v>
      </c>
      <c r="H21" s="172" t="s">
        <v>322</v>
      </c>
      <c r="I21" s="160">
        <v>598779.69</v>
      </c>
      <c r="J21" s="160">
        <v>598779.69</v>
      </c>
      <c r="K21" s="25"/>
      <c r="L21" s="25"/>
      <c r="M21" s="161">
        <v>598779.69</v>
      </c>
      <c r="N21" s="25"/>
      <c r="O21" s="160"/>
      <c r="P21" s="160"/>
      <c r="Q21" s="160"/>
      <c r="R21" s="160"/>
      <c r="S21" s="160"/>
      <c r="T21" s="160"/>
      <c r="U21" s="160"/>
      <c r="V21" s="160"/>
      <c r="W21" s="160"/>
      <c r="X21" s="160"/>
    </row>
    <row r="22" s="1" customFormat="1" ht="20.25" customHeight="1" spans="1:24">
      <c r="A22" s="172" t="s">
        <v>70</v>
      </c>
      <c r="B22" s="172" t="s">
        <v>70</v>
      </c>
      <c r="C22" s="172" t="s">
        <v>319</v>
      </c>
      <c r="D22" s="172" t="s">
        <v>320</v>
      </c>
      <c r="E22" s="172" t="s">
        <v>149</v>
      </c>
      <c r="F22" s="172" t="s">
        <v>150</v>
      </c>
      <c r="G22" s="172" t="s">
        <v>323</v>
      </c>
      <c r="H22" s="172" t="s">
        <v>324</v>
      </c>
      <c r="I22" s="160">
        <v>260000</v>
      </c>
      <c r="J22" s="160">
        <v>260000</v>
      </c>
      <c r="K22" s="25"/>
      <c r="L22" s="25"/>
      <c r="M22" s="161">
        <v>260000</v>
      </c>
      <c r="N22" s="25"/>
      <c r="O22" s="160"/>
      <c r="P22" s="160"/>
      <c r="Q22" s="160"/>
      <c r="R22" s="160"/>
      <c r="S22" s="160"/>
      <c r="T22" s="160"/>
      <c r="U22" s="160"/>
      <c r="V22" s="160"/>
      <c r="W22" s="160"/>
      <c r="X22" s="160"/>
    </row>
    <row r="23" s="1" customFormat="1" ht="20.25" customHeight="1" spans="1:24">
      <c r="A23" s="172" t="s">
        <v>70</v>
      </c>
      <c r="B23" s="172" t="s">
        <v>70</v>
      </c>
      <c r="C23" s="172" t="s">
        <v>319</v>
      </c>
      <c r="D23" s="172" t="s">
        <v>320</v>
      </c>
      <c r="E23" s="172" t="s">
        <v>161</v>
      </c>
      <c r="F23" s="172" t="s">
        <v>162</v>
      </c>
      <c r="G23" s="172" t="s">
        <v>325</v>
      </c>
      <c r="H23" s="172" t="s">
        <v>326</v>
      </c>
      <c r="I23" s="160">
        <v>321430.53</v>
      </c>
      <c r="J23" s="160">
        <v>321430.53</v>
      </c>
      <c r="K23" s="25"/>
      <c r="L23" s="25"/>
      <c r="M23" s="161">
        <v>321430.53</v>
      </c>
      <c r="N23" s="25"/>
      <c r="O23" s="160"/>
      <c r="P23" s="160"/>
      <c r="Q23" s="160"/>
      <c r="R23" s="160"/>
      <c r="S23" s="160"/>
      <c r="T23" s="160"/>
      <c r="U23" s="160"/>
      <c r="V23" s="160"/>
      <c r="W23" s="160"/>
      <c r="X23" s="160"/>
    </row>
    <row r="24" s="1" customFormat="1" ht="20.25" customHeight="1" spans="1:24">
      <c r="A24" s="172" t="s">
        <v>70</v>
      </c>
      <c r="B24" s="172" t="s">
        <v>70</v>
      </c>
      <c r="C24" s="172" t="s">
        <v>319</v>
      </c>
      <c r="D24" s="172" t="s">
        <v>320</v>
      </c>
      <c r="E24" s="172" t="s">
        <v>163</v>
      </c>
      <c r="F24" s="172" t="s">
        <v>164</v>
      </c>
      <c r="G24" s="172" t="s">
        <v>325</v>
      </c>
      <c r="H24" s="172" t="s">
        <v>326</v>
      </c>
      <c r="I24" s="160">
        <v>666060.81</v>
      </c>
      <c r="J24" s="160">
        <v>666060.81</v>
      </c>
      <c r="K24" s="25"/>
      <c r="L24" s="25"/>
      <c r="M24" s="161">
        <v>666060.81</v>
      </c>
      <c r="N24" s="25"/>
      <c r="O24" s="160"/>
      <c r="P24" s="160"/>
      <c r="Q24" s="160"/>
      <c r="R24" s="160"/>
      <c r="S24" s="160"/>
      <c r="T24" s="160"/>
      <c r="U24" s="160"/>
      <c r="V24" s="160"/>
      <c r="W24" s="160"/>
      <c r="X24" s="160"/>
    </row>
    <row r="25" s="1" customFormat="1" ht="20.25" customHeight="1" spans="1:24">
      <c r="A25" s="172" t="s">
        <v>70</v>
      </c>
      <c r="B25" s="172" t="s">
        <v>70</v>
      </c>
      <c r="C25" s="172" t="s">
        <v>319</v>
      </c>
      <c r="D25" s="172" t="s">
        <v>320</v>
      </c>
      <c r="E25" s="172" t="s">
        <v>165</v>
      </c>
      <c r="F25" s="172" t="s">
        <v>166</v>
      </c>
      <c r="G25" s="172" t="s">
        <v>327</v>
      </c>
      <c r="H25" s="172" t="s">
        <v>328</v>
      </c>
      <c r="I25" s="160">
        <v>336394.35</v>
      </c>
      <c r="J25" s="160">
        <v>336394.35</v>
      </c>
      <c r="K25" s="25"/>
      <c r="L25" s="25"/>
      <c r="M25" s="161">
        <v>336394.35</v>
      </c>
      <c r="N25" s="25"/>
      <c r="O25" s="160"/>
      <c r="P25" s="160"/>
      <c r="Q25" s="160"/>
      <c r="R25" s="160"/>
      <c r="S25" s="160"/>
      <c r="T25" s="160"/>
      <c r="U25" s="160"/>
      <c r="V25" s="160"/>
      <c r="W25" s="160"/>
      <c r="X25" s="160"/>
    </row>
    <row r="26" s="1" customFormat="1" ht="20.25" customHeight="1" spans="1:24">
      <c r="A26" s="172" t="s">
        <v>70</v>
      </c>
      <c r="B26" s="172" t="s">
        <v>70</v>
      </c>
      <c r="C26" s="172" t="s">
        <v>319</v>
      </c>
      <c r="D26" s="172" t="s">
        <v>320</v>
      </c>
      <c r="E26" s="172" t="s">
        <v>165</v>
      </c>
      <c r="F26" s="172" t="s">
        <v>166</v>
      </c>
      <c r="G26" s="172" t="s">
        <v>327</v>
      </c>
      <c r="H26" s="172" t="s">
        <v>328</v>
      </c>
      <c r="I26" s="160">
        <v>162338.65</v>
      </c>
      <c r="J26" s="160">
        <v>162338.65</v>
      </c>
      <c r="K26" s="25"/>
      <c r="L26" s="25"/>
      <c r="M26" s="161">
        <v>162338.65</v>
      </c>
      <c r="N26" s="25"/>
      <c r="O26" s="160"/>
      <c r="P26" s="160"/>
      <c r="Q26" s="160"/>
      <c r="R26" s="160"/>
      <c r="S26" s="160"/>
      <c r="T26" s="160"/>
      <c r="U26" s="160"/>
      <c r="V26" s="160"/>
      <c r="W26" s="160"/>
      <c r="X26" s="160"/>
    </row>
    <row r="27" s="1" customFormat="1" ht="20.25" customHeight="1" spans="1:24">
      <c r="A27" s="172" t="s">
        <v>70</v>
      </c>
      <c r="B27" s="172" t="s">
        <v>70</v>
      </c>
      <c r="C27" s="172" t="s">
        <v>319</v>
      </c>
      <c r="D27" s="172" t="s">
        <v>320</v>
      </c>
      <c r="E27" s="172" t="s">
        <v>107</v>
      </c>
      <c r="F27" s="172" t="s">
        <v>102</v>
      </c>
      <c r="G27" s="172" t="s">
        <v>329</v>
      </c>
      <c r="H27" s="172" t="s">
        <v>330</v>
      </c>
      <c r="I27" s="160">
        <v>384</v>
      </c>
      <c r="J27" s="160">
        <v>384</v>
      </c>
      <c r="K27" s="25"/>
      <c r="L27" s="25"/>
      <c r="M27" s="161">
        <v>384</v>
      </c>
      <c r="N27" s="25"/>
      <c r="O27" s="160"/>
      <c r="P27" s="160"/>
      <c r="Q27" s="160"/>
      <c r="R27" s="160"/>
      <c r="S27" s="160"/>
      <c r="T27" s="160"/>
      <c r="U27" s="160"/>
      <c r="V27" s="160"/>
      <c r="W27" s="160"/>
      <c r="X27" s="160"/>
    </row>
    <row r="28" s="1" customFormat="1" ht="20.25" customHeight="1" spans="1:24">
      <c r="A28" s="172" t="s">
        <v>70</v>
      </c>
      <c r="B28" s="172" t="s">
        <v>70</v>
      </c>
      <c r="C28" s="172" t="s">
        <v>319</v>
      </c>
      <c r="D28" s="172" t="s">
        <v>320</v>
      </c>
      <c r="E28" s="172" t="s">
        <v>108</v>
      </c>
      <c r="F28" s="172" t="s">
        <v>109</v>
      </c>
      <c r="G28" s="172" t="s">
        <v>329</v>
      </c>
      <c r="H28" s="172" t="s">
        <v>330</v>
      </c>
      <c r="I28" s="160">
        <v>23808</v>
      </c>
      <c r="J28" s="160">
        <v>23808</v>
      </c>
      <c r="K28" s="25"/>
      <c r="L28" s="25"/>
      <c r="M28" s="161">
        <v>23808</v>
      </c>
      <c r="N28" s="25"/>
      <c r="O28" s="160"/>
      <c r="P28" s="160"/>
      <c r="Q28" s="160"/>
      <c r="R28" s="160"/>
      <c r="S28" s="160"/>
      <c r="T28" s="160"/>
      <c r="U28" s="160"/>
      <c r="V28" s="160"/>
      <c r="W28" s="160"/>
      <c r="X28" s="160"/>
    </row>
    <row r="29" s="1" customFormat="1" ht="20.25" customHeight="1" spans="1:24">
      <c r="A29" s="172" t="s">
        <v>70</v>
      </c>
      <c r="B29" s="172" t="s">
        <v>70</v>
      </c>
      <c r="C29" s="172" t="s">
        <v>319</v>
      </c>
      <c r="D29" s="172" t="s">
        <v>320</v>
      </c>
      <c r="E29" s="172" t="s">
        <v>167</v>
      </c>
      <c r="F29" s="172" t="s">
        <v>168</v>
      </c>
      <c r="G29" s="172" t="s">
        <v>329</v>
      </c>
      <c r="H29" s="172" t="s">
        <v>330</v>
      </c>
      <c r="I29" s="160">
        <v>14497.37</v>
      </c>
      <c r="J29" s="160">
        <v>14497.37</v>
      </c>
      <c r="K29" s="25"/>
      <c r="L29" s="25"/>
      <c r="M29" s="161">
        <v>14497.37</v>
      </c>
      <c r="N29" s="25"/>
      <c r="O29" s="160"/>
      <c r="P29" s="160"/>
      <c r="Q29" s="160"/>
      <c r="R29" s="160"/>
      <c r="S29" s="160"/>
      <c r="T29" s="160"/>
      <c r="U29" s="160"/>
      <c r="V29" s="160"/>
      <c r="W29" s="160"/>
      <c r="X29" s="160"/>
    </row>
    <row r="30" s="1" customFormat="1" ht="20.25" customHeight="1" spans="1:24">
      <c r="A30" s="172" t="s">
        <v>70</v>
      </c>
      <c r="B30" s="172" t="s">
        <v>70</v>
      </c>
      <c r="C30" s="172" t="s">
        <v>319</v>
      </c>
      <c r="D30" s="172" t="s">
        <v>320</v>
      </c>
      <c r="E30" s="172" t="s">
        <v>167</v>
      </c>
      <c r="F30" s="172" t="s">
        <v>168</v>
      </c>
      <c r="G30" s="172" t="s">
        <v>329</v>
      </c>
      <c r="H30" s="172" t="s">
        <v>330</v>
      </c>
      <c r="I30" s="160">
        <v>25534.08</v>
      </c>
      <c r="J30" s="160">
        <v>25534.08</v>
      </c>
      <c r="K30" s="25"/>
      <c r="L30" s="25"/>
      <c r="M30" s="161">
        <v>25534.08</v>
      </c>
      <c r="N30" s="25"/>
      <c r="O30" s="160"/>
      <c r="P30" s="160"/>
      <c r="Q30" s="160"/>
      <c r="R30" s="160"/>
      <c r="S30" s="160"/>
      <c r="T30" s="160"/>
      <c r="U30" s="160"/>
      <c r="V30" s="160"/>
      <c r="W30" s="160"/>
      <c r="X30" s="160"/>
    </row>
    <row r="31" s="1" customFormat="1" ht="20.25" customHeight="1" spans="1:24">
      <c r="A31" s="172" t="s">
        <v>70</v>
      </c>
      <c r="B31" s="172" t="s">
        <v>70</v>
      </c>
      <c r="C31" s="172" t="s">
        <v>319</v>
      </c>
      <c r="D31" s="172" t="s">
        <v>320</v>
      </c>
      <c r="E31" s="172" t="s">
        <v>167</v>
      </c>
      <c r="F31" s="172" t="s">
        <v>168</v>
      </c>
      <c r="G31" s="172" t="s">
        <v>329</v>
      </c>
      <c r="H31" s="172" t="s">
        <v>330</v>
      </c>
      <c r="I31" s="160">
        <v>13178.88</v>
      </c>
      <c r="J31" s="160">
        <v>13178.88</v>
      </c>
      <c r="K31" s="25"/>
      <c r="L31" s="25"/>
      <c r="M31" s="161">
        <v>13178.88</v>
      </c>
      <c r="N31" s="25"/>
      <c r="O31" s="160"/>
      <c r="P31" s="160"/>
      <c r="Q31" s="160"/>
      <c r="R31" s="160"/>
      <c r="S31" s="160"/>
      <c r="T31" s="160"/>
      <c r="U31" s="160"/>
      <c r="V31" s="160"/>
      <c r="W31" s="160"/>
      <c r="X31" s="160"/>
    </row>
    <row r="32" s="1" customFormat="1" ht="20.25" customHeight="1" spans="1:24">
      <c r="A32" s="172" t="s">
        <v>70</v>
      </c>
      <c r="B32" s="172" t="s">
        <v>70</v>
      </c>
      <c r="C32" s="172" t="s">
        <v>319</v>
      </c>
      <c r="D32" s="172" t="s">
        <v>320</v>
      </c>
      <c r="E32" s="172" t="s">
        <v>167</v>
      </c>
      <c r="F32" s="172" t="s">
        <v>168</v>
      </c>
      <c r="G32" s="172" t="s">
        <v>329</v>
      </c>
      <c r="H32" s="172" t="s">
        <v>330</v>
      </c>
      <c r="I32" s="160">
        <v>7484.75</v>
      </c>
      <c r="J32" s="160">
        <v>7484.75</v>
      </c>
      <c r="K32" s="25"/>
      <c r="L32" s="25"/>
      <c r="M32" s="161">
        <v>7484.75</v>
      </c>
      <c r="N32" s="25"/>
      <c r="O32" s="160"/>
      <c r="P32" s="160"/>
      <c r="Q32" s="160"/>
      <c r="R32" s="160"/>
      <c r="S32" s="160"/>
      <c r="T32" s="160"/>
      <c r="U32" s="160"/>
      <c r="V32" s="160"/>
      <c r="W32" s="160"/>
      <c r="X32" s="160"/>
    </row>
    <row r="33" s="1" customFormat="1" ht="20.25" customHeight="1" spans="1:24">
      <c r="A33" s="172" t="s">
        <v>70</v>
      </c>
      <c r="B33" s="172" t="s">
        <v>70</v>
      </c>
      <c r="C33" s="172" t="s">
        <v>331</v>
      </c>
      <c r="D33" s="172" t="s">
        <v>210</v>
      </c>
      <c r="E33" s="172" t="s">
        <v>209</v>
      </c>
      <c r="F33" s="172" t="s">
        <v>210</v>
      </c>
      <c r="G33" s="172" t="s">
        <v>332</v>
      </c>
      <c r="H33" s="172" t="s">
        <v>210</v>
      </c>
      <c r="I33" s="160">
        <v>869842.44</v>
      </c>
      <c r="J33" s="160">
        <v>869842.44</v>
      </c>
      <c r="K33" s="25"/>
      <c r="L33" s="25"/>
      <c r="M33" s="161">
        <v>869842.44</v>
      </c>
      <c r="N33" s="25"/>
      <c r="O33" s="160"/>
      <c r="P33" s="160"/>
      <c r="Q33" s="160"/>
      <c r="R33" s="160"/>
      <c r="S33" s="160"/>
      <c r="T33" s="160"/>
      <c r="U33" s="160"/>
      <c r="V33" s="160"/>
      <c r="W33" s="160"/>
      <c r="X33" s="160"/>
    </row>
    <row r="34" s="1" customFormat="1" ht="20.25" customHeight="1" spans="1:24">
      <c r="A34" s="172" t="s">
        <v>70</v>
      </c>
      <c r="B34" s="172" t="s">
        <v>70</v>
      </c>
      <c r="C34" s="172" t="s">
        <v>331</v>
      </c>
      <c r="D34" s="172" t="s">
        <v>210</v>
      </c>
      <c r="E34" s="172" t="s">
        <v>209</v>
      </c>
      <c r="F34" s="172" t="s">
        <v>210</v>
      </c>
      <c r="G34" s="172" t="s">
        <v>332</v>
      </c>
      <c r="H34" s="172" t="s">
        <v>210</v>
      </c>
      <c r="I34" s="160">
        <v>449084.76</v>
      </c>
      <c r="J34" s="160">
        <v>449084.76</v>
      </c>
      <c r="K34" s="25"/>
      <c r="L34" s="25"/>
      <c r="M34" s="161">
        <v>449084.76</v>
      </c>
      <c r="N34" s="25"/>
      <c r="O34" s="160"/>
      <c r="P34" s="160"/>
      <c r="Q34" s="160"/>
      <c r="R34" s="160"/>
      <c r="S34" s="160"/>
      <c r="T34" s="160"/>
      <c r="U34" s="160"/>
      <c r="V34" s="160"/>
      <c r="W34" s="160"/>
      <c r="X34" s="160"/>
    </row>
    <row r="35" s="1" customFormat="1" ht="20.25" customHeight="1" spans="1:24">
      <c r="A35" s="172" t="s">
        <v>70</v>
      </c>
      <c r="B35" s="172" t="s">
        <v>70</v>
      </c>
      <c r="C35" s="172" t="s">
        <v>333</v>
      </c>
      <c r="D35" s="172" t="s">
        <v>334</v>
      </c>
      <c r="E35" s="172" t="s">
        <v>107</v>
      </c>
      <c r="F35" s="172" t="s">
        <v>102</v>
      </c>
      <c r="G35" s="172" t="s">
        <v>335</v>
      </c>
      <c r="H35" s="172" t="s">
        <v>336</v>
      </c>
      <c r="I35" s="160">
        <v>48000</v>
      </c>
      <c r="J35" s="160">
        <v>48000</v>
      </c>
      <c r="K35" s="25"/>
      <c r="L35" s="25"/>
      <c r="M35" s="161">
        <v>48000</v>
      </c>
      <c r="N35" s="25"/>
      <c r="O35" s="160"/>
      <c r="P35" s="160"/>
      <c r="Q35" s="160"/>
      <c r="R35" s="160"/>
      <c r="S35" s="160"/>
      <c r="T35" s="160"/>
      <c r="U35" s="160"/>
      <c r="V35" s="160"/>
      <c r="W35" s="160"/>
      <c r="X35" s="160"/>
    </row>
    <row r="36" s="1" customFormat="1" ht="20.25" customHeight="1" spans="1:24">
      <c r="A36" s="172" t="s">
        <v>70</v>
      </c>
      <c r="B36" s="172" t="s">
        <v>70</v>
      </c>
      <c r="C36" s="172" t="s">
        <v>337</v>
      </c>
      <c r="D36" s="172" t="s">
        <v>285</v>
      </c>
      <c r="E36" s="172" t="s">
        <v>107</v>
      </c>
      <c r="F36" s="172" t="s">
        <v>102</v>
      </c>
      <c r="G36" s="172" t="s">
        <v>338</v>
      </c>
      <c r="H36" s="172" t="s">
        <v>285</v>
      </c>
      <c r="I36" s="160">
        <v>200000</v>
      </c>
      <c r="J36" s="160">
        <v>200000</v>
      </c>
      <c r="K36" s="25"/>
      <c r="L36" s="25"/>
      <c r="M36" s="161">
        <v>200000</v>
      </c>
      <c r="N36" s="25"/>
      <c r="O36" s="160"/>
      <c r="P36" s="160"/>
      <c r="Q36" s="160"/>
      <c r="R36" s="160"/>
      <c r="S36" s="160"/>
      <c r="T36" s="160"/>
      <c r="U36" s="160"/>
      <c r="V36" s="160"/>
      <c r="W36" s="160"/>
      <c r="X36" s="160"/>
    </row>
    <row r="37" s="1" customFormat="1" ht="20.25" customHeight="1" spans="1:24">
      <c r="A37" s="172" t="s">
        <v>70</v>
      </c>
      <c r="B37" s="172" t="s">
        <v>70</v>
      </c>
      <c r="C37" s="172" t="s">
        <v>339</v>
      </c>
      <c r="D37" s="172" t="s">
        <v>340</v>
      </c>
      <c r="E37" s="172" t="s">
        <v>107</v>
      </c>
      <c r="F37" s="172" t="s">
        <v>102</v>
      </c>
      <c r="G37" s="172" t="s">
        <v>341</v>
      </c>
      <c r="H37" s="172" t="s">
        <v>342</v>
      </c>
      <c r="I37" s="160">
        <v>283200</v>
      </c>
      <c r="J37" s="160">
        <v>283200</v>
      </c>
      <c r="K37" s="25"/>
      <c r="L37" s="25"/>
      <c r="M37" s="161">
        <v>283200</v>
      </c>
      <c r="N37" s="25"/>
      <c r="O37" s="160"/>
      <c r="P37" s="160"/>
      <c r="Q37" s="160"/>
      <c r="R37" s="160"/>
      <c r="S37" s="160"/>
      <c r="T37" s="160"/>
      <c r="U37" s="160"/>
      <c r="V37" s="160"/>
      <c r="W37" s="160"/>
      <c r="X37" s="160"/>
    </row>
    <row r="38" s="1" customFormat="1" ht="20.25" customHeight="1" spans="1:24">
      <c r="A38" s="172" t="s">
        <v>70</v>
      </c>
      <c r="B38" s="172" t="s">
        <v>70</v>
      </c>
      <c r="C38" s="172" t="s">
        <v>343</v>
      </c>
      <c r="D38" s="172" t="s">
        <v>344</v>
      </c>
      <c r="E38" s="172" t="s">
        <v>107</v>
      </c>
      <c r="F38" s="172" t="s">
        <v>102</v>
      </c>
      <c r="G38" s="172" t="s">
        <v>345</v>
      </c>
      <c r="H38" s="172" t="s">
        <v>344</v>
      </c>
      <c r="I38" s="160">
        <v>71920</v>
      </c>
      <c r="J38" s="160">
        <v>71920</v>
      </c>
      <c r="K38" s="25"/>
      <c r="L38" s="25"/>
      <c r="M38" s="161">
        <v>71920</v>
      </c>
      <c r="N38" s="25"/>
      <c r="O38" s="160"/>
      <c r="P38" s="160"/>
      <c r="Q38" s="160"/>
      <c r="R38" s="160"/>
      <c r="S38" s="160"/>
      <c r="T38" s="160"/>
      <c r="U38" s="160"/>
      <c r="V38" s="160"/>
      <c r="W38" s="160"/>
      <c r="X38" s="160"/>
    </row>
    <row r="39" s="1" customFormat="1" ht="20.25" customHeight="1" spans="1:24">
      <c r="A39" s="172" t="s">
        <v>70</v>
      </c>
      <c r="B39" s="172" t="s">
        <v>70</v>
      </c>
      <c r="C39" s="172" t="s">
        <v>343</v>
      </c>
      <c r="D39" s="172" t="s">
        <v>344</v>
      </c>
      <c r="E39" s="172" t="s">
        <v>108</v>
      </c>
      <c r="F39" s="172" t="s">
        <v>109</v>
      </c>
      <c r="G39" s="172" t="s">
        <v>345</v>
      </c>
      <c r="H39" s="172" t="s">
        <v>344</v>
      </c>
      <c r="I39" s="160">
        <v>143840</v>
      </c>
      <c r="J39" s="160">
        <v>143840</v>
      </c>
      <c r="K39" s="25"/>
      <c r="L39" s="25"/>
      <c r="M39" s="161">
        <v>143840</v>
      </c>
      <c r="N39" s="25"/>
      <c r="O39" s="160"/>
      <c r="P39" s="160"/>
      <c r="Q39" s="160"/>
      <c r="R39" s="160"/>
      <c r="S39" s="160"/>
      <c r="T39" s="160"/>
      <c r="U39" s="160"/>
      <c r="V39" s="160"/>
      <c r="W39" s="160"/>
      <c r="X39" s="160"/>
    </row>
    <row r="40" s="1" customFormat="1" ht="20.25" customHeight="1" spans="1:24">
      <c r="A40" s="172" t="s">
        <v>70</v>
      </c>
      <c r="B40" s="172" t="s">
        <v>70</v>
      </c>
      <c r="C40" s="172" t="s">
        <v>346</v>
      </c>
      <c r="D40" s="172" t="s">
        <v>347</v>
      </c>
      <c r="E40" s="172" t="s">
        <v>107</v>
      </c>
      <c r="F40" s="172" t="s">
        <v>102</v>
      </c>
      <c r="G40" s="172" t="s">
        <v>348</v>
      </c>
      <c r="H40" s="172" t="s">
        <v>349</v>
      </c>
      <c r="I40" s="160">
        <v>52776</v>
      </c>
      <c r="J40" s="160">
        <v>52776</v>
      </c>
      <c r="K40" s="25"/>
      <c r="L40" s="25"/>
      <c r="M40" s="161">
        <v>52776</v>
      </c>
      <c r="N40" s="25"/>
      <c r="O40" s="160"/>
      <c r="P40" s="160"/>
      <c r="Q40" s="160"/>
      <c r="R40" s="160"/>
      <c r="S40" s="160"/>
      <c r="T40" s="160"/>
      <c r="U40" s="160"/>
      <c r="V40" s="160"/>
      <c r="W40" s="160"/>
      <c r="X40" s="160"/>
    </row>
    <row r="41" s="1" customFormat="1" ht="20.25" customHeight="1" spans="1:24">
      <c r="A41" s="172" t="s">
        <v>70</v>
      </c>
      <c r="B41" s="172" t="s">
        <v>70</v>
      </c>
      <c r="C41" s="172" t="s">
        <v>346</v>
      </c>
      <c r="D41" s="172" t="s">
        <v>347</v>
      </c>
      <c r="E41" s="172" t="s">
        <v>119</v>
      </c>
      <c r="F41" s="172" t="s">
        <v>120</v>
      </c>
      <c r="G41" s="172" t="s">
        <v>348</v>
      </c>
      <c r="H41" s="172" t="s">
        <v>349</v>
      </c>
      <c r="I41" s="160">
        <v>80000</v>
      </c>
      <c r="J41" s="160">
        <v>80000</v>
      </c>
      <c r="K41" s="25"/>
      <c r="L41" s="25"/>
      <c r="M41" s="161">
        <v>80000</v>
      </c>
      <c r="N41" s="25"/>
      <c r="O41" s="160"/>
      <c r="P41" s="160"/>
      <c r="Q41" s="160"/>
      <c r="R41" s="160"/>
      <c r="S41" s="160"/>
      <c r="T41" s="160"/>
      <c r="U41" s="160"/>
      <c r="V41" s="160"/>
      <c r="W41" s="160"/>
      <c r="X41" s="160"/>
    </row>
    <row r="42" s="1" customFormat="1" ht="20.25" customHeight="1" spans="1:24">
      <c r="A42" s="172" t="s">
        <v>70</v>
      </c>
      <c r="B42" s="172" t="s">
        <v>70</v>
      </c>
      <c r="C42" s="172" t="s">
        <v>346</v>
      </c>
      <c r="D42" s="172" t="s">
        <v>347</v>
      </c>
      <c r="E42" s="172" t="s">
        <v>125</v>
      </c>
      <c r="F42" s="172" t="s">
        <v>126</v>
      </c>
      <c r="G42" s="172" t="s">
        <v>348</v>
      </c>
      <c r="H42" s="172" t="s">
        <v>349</v>
      </c>
      <c r="I42" s="160">
        <v>10000</v>
      </c>
      <c r="J42" s="160">
        <v>10000</v>
      </c>
      <c r="K42" s="25"/>
      <c r="L42" s="25"/>
      <c r="M42" s="161">
        <v>10000</v>
      </c>
      <c r="N42" s="25"/>
      <c r="O42" s="160"/>
      <c r="P42" s="160"/>
      <c r="Q42" s="160"/>
      <c r="R42" s="160"/>
      <c r="S42" s="160"/>
      <c r="T42" s="160"/>
      <c r="U42" s="160"/>
      <c r="V42" s="160"/>
      <c r="W42" s="160"/>
      <c r="X42" s="160"/>
    </row>
    <row r="43" s="1" customFormat="1" ht="20.25" customHeight="1" spans="1:24">
      <c r="A43" s="172" t="s">
        <v>70</v>
      </c>
      <c r="B43" s="172" t="s">
        <v>70</v>
      </c>
      <c r="C43" s="172" t="s">
        <v>346</v>
      </c>
      <c r="D43" s="172" t="s">
        <v>347</v>
      </c>
      <c r="E43" s="172" t="s">
        <v>107</v>
      </c>
      <c r="F43" s="172" t="s">
        <v>102</v>
      </c>
      <c r="G43" s="172" t="s">
        <v>350</v>
      </c>
      <c r="H43" s="172" t="s">
        <v>351</v>
      </c>
      <c r="I43" s="160">
        <v>32500</v>
      </c>
      <c r="J43" s="160">
        <v>32500</v>
      </c>
      <c r="K43" s="25"/>
      <c r="L43" s="25"/>
      <c r="M43" s="161">
        <v>32500</v>
      </c>
      <c r="N43" s="25"/>
      <c r="O43" s="160"/>
      <c r="P43" s="160"/>
      <c r="Q43" s="160"/>
      <c r="R43" s="160"/>
      <c r="S43" s="160"/>
      <c r="T43" s="160"/>
      <c r="U43" s="160"/>
      <c r="V43" s="160"/>
      <c r="W43" s="160"/>
      <c r="X43" s="160"/>
    </row>
    <row r="44" s="1" customFormat="1" ht="20.25" customHeight="1" spans="1:24">
      <c r="A44" s="172" t="s">
        <v>70</v>
      </c>
      <c r="B44" s="172" t="s">
        <v>70</v>
      </c>
      <c r="C44" s="172" t="s">
        <v>346</v>
      </c>
      <c r="D44" s="172" t="s">
        <v>347</v>
      </c>
      <c r="E44" s="172" t="s">
        <v>107</v>
      </c>
      <c r="F44" s="172" t="s">
        <v>102</v>
      </c>
      <c r="G44" s="172" t="s">
        <v>352</v>
      </c>
      <c r="H44" s="172" t="s">
        <v>353</v>
      </c>
      <c r="I44" s="160">
        <v>45000</v>
      </c>
      <c r="J44" s="160">
        <v>45000</v>
      </c>
      <c r="K44" s="25"/>
      <c r="L44" s="25"/>
      <c r="M44" s="161">
        <v>45000</v>
      </c>
      <c r="N44" s="25"/>
      <c r="O44" s="160"/>
      <c r="P44" s="160"/>
      <c r="Q44" s="160"/>
      <c r="R44" s="160"/>
      <c r="S44" s="160"/>
      <c r="T44" s="160"/>
      <c r="U44" s="160"/>
      <c r="V44" s="160"/>
      <c r="W44" s="160"/>
      <c r="X44" s="160"/>
    </row>
    <row r="45" s="1" customFormat="1" ht="20.25" customHeight="1" spans="1:24">
      <c r="A45" s="172" t="s">
        <v>70</v>
      </c>
      <c r="B45" s="172" t="s">
        <v>70</v>
      </c>
      <c r="C45" s="172" t="s">
        <v>346</v>
      </c>
      <c r="D45" s="172" t="s">
        <v>347</v>
      </c>
      <c r="E45" s="172" t="s">
        <v>108</v>
      </c>
      <c r="F45" s="172" t="s">
        <v>109</v>
      </c>
      <c r="G45" s="172" t="s">
        <v>352</v>
      </c>
      <c r="H45" s="172" t="s">
        <v>353</v>
      </c>
      <c r="I45" s="160">
        <v>55000</v>
      </c>
      <c r="J45" s="160">
        <v>55000</v>
      </c>
      <c r="K45" s="25"/>
      <c r="L45" s="25"/>
      <c r="M45" s="161">
        <v>55000</v>
      </c>
      <c r="N45" s="25"/>
      <c r="O45" s="160"/>
      <c r="P45" s="160"/>
      <c r="Q45" s="160"/>
      <c r="R45" s="160"/>
      <c r="S45" s="160"/>
      <c r="T45" s="160"/>
      <c r="U45" s="160"/>
      <c r="V45" s="160"/>
      <c r="W45" s="160"/>
      <c r="X45" s="160"/>
    </row>
    <row r="46" s="1" customFormat="1" ht="20.25" customHeight="1" spans="1:24">
      <c r="A46" s="172" t="s">
        <v>70</v>
      </c>
      <c r="B46" s="172" t="s">
        <v>70</v>
      </c>
      <c r="C46" s="172" t="s">
        <v>346</v>
      </c>
      <c r="D46" s="172" t="s">
        <v>347</v>
      </c>
      <c r="E46" s="172" t="s">
        <v>108</v>
      </c>
      <c r="F46" s="172" t="s">
        <v>109</v>
      </c>
      <c r="G46" s="172" t="s">
        <v>354</v>
      </c>
      <c r="H46" s="172" t="s">
        <v>355</v>
      </c>
      <c r="I46" s="160">
        <v>20000</v>
      </c>
      <c r="J46" s="160">
        <v>20000</v>
      </c>
      <c r="K46" s="25"/>
      <c r="L46" s="25"/>
      <c r="M46" s="161">
        <v>20000</v>
      </c>
      <c r="N46" s="25"/>
      <c r="O46" s="160"/>
      <c r="P46" s="160"/>
      <c r="Q46" s="160"/>
      <c r="R46" s="160"/>
      <c r="S46" s="160"/>
      <c r="T46" s="160"/>
      <c r="U46" s="160"/>
      <c r="V46" s="160"/>
      <c r="W46" s="160"/>
      <c r="X46" s="160"/>
    </row>
    <row r="47" s="1" customFormat="1" ht="20.25" customHeight="1" spans="1:24">
      <c r="A47" s="172" t="s">
        <v>70</v>
      </c>
      <c r="B47" s="172" t="s">
        <v>70</v>
      </c>
      <c r="C47" s="172" t="s">
        <v>346</v>
      </c>
      <c r="D47" s="172" t="s">
        <v>347</v>
      </c>
      <c r="E47" s="172" t="s">
        <v>108</v>
      </c>
      <c r="F47" s="172" t="s">
        <v>109</v>
      </c>
      <c r="G47" s="172" t="s">
        <v>356</v>
      </c>
      <c r="H47" s="172" t="s">
        <v>357</v>
      </c>
      <c r="I47" s="160">
        <v>80000</v>
      </c>
      <c r="J47" s="160">
        <v>80000</v>
      </c>
      <c r="K47" s="25"/>
      <c r="L47" s="25"/>
      <c r="M47" s="161">
        <v>80000</v>
      </c>
      <c r="N47" s="25"/>
      <c r="O47" s="160"/>
      <c r="P47" s="160"/>
      <c r="Q47" s="160"/>
      <c r="R47" s="160"/>
      <c r="S47" s="160"/>
      <c r="T47" s="160"/>
      <c r="U47" s="160"/>
      <c r="V47" s="160"/>
      <c r="W47" s="160"/>
      <c r="X47" s="160"/>
    </row>
    <row r="48" s="1" customFormat="1" ht="20.25" customHeight="1" spans="1:24">
      <c r="A48" s="172" t="s">
        <v>70</v>
      </c>
      <c r="B48" s="172" t="s">
        <v>70</v>
      </c>
      <c r="C48" s="172" t="s">
        <v>346</v>
      </c>
      <c r="D48" s="172" t="s">
        <v>347</v>
      </c>
      <c r="E48" s="172" t="s">
        <v>151</v>
      </c>
      <c r="F48" s="172" t="s">
        <v>152</v>
      </c>
      <c r="G48" s="172" t="s">
        <v>358</v>
      </c>
      <c r="H48" s="172" t="s">
        <v>359</v>
      </c>
      <c r="I48" s="160">
        <v>22200</v>
      </c>
      <c r="J48" s="160">
        <v>22200</v>
      </c>
      <c r="K48" s="25"/>
      <c r="L48" s="25"/>
      <c r="M48" s="161">
        <v>22200</v>
      </c>
      <c r="N48" s="25"/>
      <c r="O48" s="160"/>
      <c r="P48" s="160"/>
      <c r="Q48" s="160"/>
      <c r="R48" s="160"/>
      <c r="S48" s="160"/>
      <c r="T48" s="160"/>
      <c r="U48" s="160"/>
      <c r="V48" s="160"/>
      <c r="W48" s="160"/>
      <c r="X48" s="160"/>
    </row>
    <row r="49" s="1" customFormat="1" ht="20.25" customHeight="1" spans="1:24">
      <c r="A49" s="172" t="s">
        <v>70</v>
      </c>
      <c r="B49" s="172" t="s">
        <v>70</v>
      </c>
      <c r="C49" s="172" t="s">
        <v>346</v>
      </c>
      <c r="D49" s="172" t="s">
        <v>347</v>
      </c>
      <c r="E49" s="172" t="s">
        <v>173</v>
      </c>
      <c r="F49" s="172" t="s">
        <v>174</v>
      </c>
      <c r="G49" s="172" t="s">
        <v>358</v>
      </c>
      <c r="H49" s="172" t="s">
        <v>359</v>
      </c>
      <c r="I49" s="160">
        <v>5000</v>
      </c>
      <c r="J49" s="160">
        <v>5000</v>
      </c>
      <c r="K49" s="25"/>
      <c r="L49" s="25"/>
      <c r="M49" s="161">
        <v>5000</v>
      </c>
      <c r="N49" s="25"/>
      <c r="O49" s="160"/>
      <c r="P49" s="160"/>
      <c r="Q49" s="160"/>
      <c r="R49" s="160"/>
      <c r="S49" s="160"/>
      <c r="T49" s="160"/>
      <c r="U49" s="160"/>
      <c r="V49" s="160"/>
      <c r="W49" s="160"/>
      <c r="X49" s="160"/>
    </row>
    <row r="50" s="1" customFormat="1" ht="20.25" customHeight="1" spans="1:24">
      <c r="A50" s="172" t="s">
        <v>70</v>
      </c>
      <c r="B50" s="172" t="s">
        <v>70</v>
      </c>
      <c r="C50" s="172" t="s">
        <v>360</v>
      </c>
      <c r="D50" s="172" t="s">
        <v>361</v>
      </c>
      <c r="E50" s="172" t="s">
        <v>119</v>
      </c>
      <c r="F50" s="172" t="s">
        <v>120</v>
      </c>
      <c r="G50" s="172" t="s">
        <v>362</v>
      </c>
      <c r="H50" s="172" t="s">
        <v>363</v>
      </c>
      <c r="I50" s="160">
        <v>1400</v>
      </c>
      <c r="J50" s="160">
        <v>1400</v>
      </c>
      <c r="K50" s="25"/>
      <c r="L50" s="25"/>
      <c r="M50" s="161">
        <v>1400</v>
      </c>
      <c r="N50" s="25"/>
      <c r="O50" s="160"/>
      <c r="P50" s="160"/>
      <c r="Q50" s="160"/>
      <c r="R50" s="160"/>
      <c r="S50" s="160"/>
      <c r="T50" s="160"/>
      <c r="U50" s="160"/>
      <c r="V50" s="160"/>
      <c r="W50" s="160"/>
      <c r="X50" s="160"/>
    </row>
    <row r="51" s="1" customFormat="1" ht="20.25" customHeight="1" spans="1:24">
      <c r="A51" s="172" t="s">
        <v>70</v>
      </c>
      <c r="B51" s="172" t="s">
        <v>70</v>
      </c>
      <c r="C51" s="172" t="s">
        <v>360</v>
      </c>
      <c r="D51" s="172" t="s">
        <v>361</v>
      </c>
      <c r="E51" s="172" t="s">
        <v>119</v>
      </c>
      <c r="F51" s="172" t="s">
        <v>120</v>
      </c>
      <c r="G51" s="172" t="s">
        <v>362</v>
      </c>
      <c r="H51" s="172" t="s">
        <v>363</v>
      </c>
      <c r="I51" s="160">
        <v>50400</v>
      </c>
      <c r="J51" s="160">
        <v>50400</v>
      </c>
      <c r="K51" s="25"/>
      <c r="L51" s="25"/>
      <c r="M51" s="161">
        <v>50400</v>
      </c>
      <c r="N51" s="25"/>
      <c r="O51" s="160"/>
      <c r="P51" s="160"/>
      <c r="Q51" s="160"/>
      <c r="R51" s="160"/>
      <c r="S51" s="160"/>
      <c r="T51" s="160"/>
      <c r="U51" s="160"/>
      <c r="V51" s="160"/>
      <c r="W51" s="160"/>
      <c r="X51" s="160"/>
    </row>
    <row r="52" s="1" customFormat="1" ht="20.25" customHeight="1" spans="1:24">
      <c r="A52" s="172" t="s">
        <v>70</v>
      </c>
      <c r="B52" s="172" t="s">
        <v>70</v>
      </c>
      <c r="C52" s="172" t="s">
        <v>360</v>
      </c>
      <c r="D52" s="172" t="s">
        <v>361</v>
      </c>
      <c r="E52" s="172" t="s">
        <v>177</v>
      </c>
      <c r="F52" s="172" t="s">
        <v>178</v>
      </c>
      <c r="G52" s="172" t="s">
        <v>362</v>
      </c>
      <c r="H52" s="172" t="s">
        <v>363</v>
      </c>
      <c r="I52" s="160">
        <v>76800</v>
      </c>
      <c r="J52" s="160">
        <v>76800</v>
      </c>
      <c r="K52" s="25"/>
      <c r="L52" s="25"/>
      <c r="M52" s="161">
        <v>76800</v>
      </c>
      <c r="N52" s="25"/>
      <c r="O52" s="160"/>
      <c r="P52" s="160"/>
      <c r="Q52" s="160"/>
      <c r="R52" s="160"/>
      <c r="S52" s="160"/>
      <c r="T52" s="160"/>
      <c r="U52" s="160"/>
      <c r="V52" s="160"/>
      <c r="W52" s="160"/>
      <c r="X52" s="160"/>
    </row>
    <row r="53" s="1" customFormat="1" ht="20.25" customHeight="1" spans="1:24">
      <c r="A53" s="172" t="s">
        <v>70</v>
      </c>
      <c r="B53" s="172" t="s">
        <v>70</v>
      </c>
      <c r="C53" s="172" t="s">
        <v>364</v>
      </c>
      <c r="D53" s="172" t="s">
        <v>365</v>
      </c>
      <c r="E53" s="172" t="s">
        <v>108</v>
      </c>
      <c r="F53" s="172" t="s">
        <v>109</v>
      </c>
      <c r="G53" s="172" t="s">
        <v>317</v>
      </c>
      <c r="H53" s="172" t="s">
        <v>318</v>
      </c>
      <c r="I53" s="160">
        <v>520800</v>
      </c>
      <c r="J53" s="160">
        <v>520800</v>
      </c>
      <c r="K53" s="25"/>
      <c r="L53" s="25"/>
      <c r="M53" s="161">
        <v>520800</v>
      </c>
      <c r="N53" s="25"/>
      <c r="O53" s="160"/>
      <c r="P53" s="160"/>
      <c r="Q53" s="160"/>
      <c r="R53" s="160"/>
      <c r="S53" s="160"/>
      <c r="T53" s="160"/>
      <c r="U53" s="160"/>
      <c r="V53" s="160"/>
      <c r="W53" s="160"/>
      <c r="X53" s="160"/>
    </row>
    <row r="54" s="1" customFormat="1" ht="20.25" customHeight="1" spans="1:24">
      <c r="A54" s="172" t="s">
        <v>70</v>
      </c>
      <c r="B54" s="172" t="s">
        <v>70</v>
      </c>
      <c r="C54" s="172" t="s">
        <v>366</v>
      </c>
      <c r="D54" s="172" t="s">
        <v>367</v>
      </c>
      <c r="E54" s="172" t="s">
        <v>101</v>
      </c>
      <c r="F54" s="172" t="s">
        <v>102</v>
      </c>
      <c r="G54" s="172" t="s">
        <v>348</v>
      </c>
      <c r="H54" s="172" t="s">
        <v>349</v>
      </c>
      <c r="I54" s="160">
        <v>10000</v>
      </c>
      <c r="J54" s="160">
        <v>10000</v>
      </c>
      <c r="K54" s="25"/>
      <c r="L54" s="25"/>
      <c r="M54" s="161">
        <v>10000</v>
      </c>
      <c r="N54" s="25"/>
      <c r="O54" s="160"/>
      <c r="P54" s="160"/>
      <c r="Q54" s="160"/>
      <c r="R54" s="160"/>
      <c r="S54" s="160"/>
      <c r="T54" s="160"/>
      <c r="U54" s="160"/>
      <c r="V54" s="160"/>
      <c r="W54" s="160"/>
      <c r="X54" s="160"/>
    </row>
    <row r="55" s="1" customFormat="1" ht="20.25" customHeight="1" spans="1:24">
      <c r="A55" s="172" t="s">
        <v>70</v>
      </c>
      <c r="B55" s="172" t="s">
        <v>70</v>
      </c>
      <c r="C55" s="172" t="s">
        <v>366</v>
      </c>
      <c r="D55" s="172" t="s">
        <v>367</v>
      </c>
      <c r="E55" s="172" t="s">
        <v>103</v>
      </c>
      <c r="F55" s="172" t="s">
        <v>104</v>
      </c>
      <c r="G55" s="172" t="s">
        <v>358</v>
      </c>
      <c r="H55" s="172" t="s">
        <v>359</v>
      </c>
      <c r="I55" s="160">
        <v>31200</v>
      </c>
      <c r="J55" s="160">
        <v>31200</v>
      </c>
      <c r="K55" s="25"/>
      <c r="L55" s="25"/>
      <c r="M55" s="161">
        <v>31200</v>
      </c>
      <c r="N55" s="25"/>
      <c r="O55" s="160"/>
      <c r="P55" s="160"/>
      <c r="Q55" s="160"/>
      <c r="R55" s="160"/>
      <c r="S55" s="160"/>
      <c r="T55" s="160"/>
      <c r="U55" s="160"/>
      <c r="V55" s="160"/>
      <c r="W55" s="160"/>
      <c r="X55" s="160"/>
    </row>
    <row r="56" s="1" customFormat="1" ht="20.25" customHeight="1" spans="1:24">
      <c r="A56" s="172" t="s">
        <v>70</v>
      </c>
      <c r="B56" s="172" t="s">
        <v>70</v>
      </c>
      <c r="C56" s="172" t="s">
        <v>366</v>
      </c>
      <c r="D56" s="172" t="s">
        <v>367</v>
      </c>
      <c r="E56" s="172" t="s">
        <v>107</v>
      </c>
      <c r="F56" s="172" t="s">
        <v>102</v>
      </c>
      <c r="G56" s="172" t="s">
        <v>358</v>
      </c>
      <c r="H56" s="172" t="s">
        <v>359</v>
      </c>
      <c r="I56" s="160">
        <v>145000</v>
      </c>
      <c r="J56" s="160">
        <v>145000</v>
      </c>
      <c r="K56" s="25"/>
      <c r="L56" s="25"/>
      <c r="M56" s="161">
        <v>145000</v>
      </c>
      <c r="N56" s="25"/>
      <c r="O56" s="160"/>
      <c r="P56" s="160"/>
      <c r="Q56" s="160"/>
      <c r="R56" s="160"/>
      <c r="S56" s="160"/>
      <c r="T56" s="160"/>
      <c r="U56" s="160"/>
      <c r="V56" s="160"/>
      <c r="W56" s="160"/>
      <c r="X56" s="160"/>
    </row>
    <row r="57" s="1" customFormat="1" ht="20.25" customHeight="1" spans="1:24">
      <c r="A57" s="172" t="s">
        <v>70</v>
      </c>
      <c r="B57" s="172" t="s">
        <v>70</v>
      </c>
      <c r="C57" s="172" t="s">
        <v>366</v>
      </c>
      <c r="D57" s="172" t="s">
        <v>367</v>
      </c>
      <c r="E57" s="172" t="s">
        <v>187</v>
      </c>
      <c r="F57" s="172" t="s">
        <v>188</v>
      </c>
      <c r="G57" s="172" t="s">
        <v>358</v>
      </c>
      <c r="H57" s="172" t="s">
        <v>359</v>
      </c>
      <c r="I57" s="160">
        <v>100000</v>
      </c>
      <c r="J57" s="160">
        <v>100000</v>
      </c>
      <c r="K57" s="25"/>
      <c r="L57" s="25"/>
      <c r="M57" s="161">
        <v>100000</v>
      </c>
      <c r="N57" s="25"/>
      <c r="O57" s="160"/>
      <c r="P57" s="160"/>
      <c r="Q57" s="160"/>
      <c r="R57" s="160"/>
      <c r="S57" s="160"/>
      <c r="T57" s="160"/>
      <c r="U57" s="160"/>
      <c r="V57" s="160"/>
      <c r="W57" s="160"/>
      <c r="X57" s="160"/>
    </row>
    <row r="58" s="1" customFormat="1" ht="20.25" customHeight="1" spans="1:24">
      <c r="A58" s="172" t="s">
        <v>70</v>
      </c>
      <c r="B58" s="172" t="s">
        <v>70</v>
      </c>
      <c r="C58" s="172" t="s">
        <v>368</v>
      </c>
      <c r="D58" s="172" t="s">
        <v>369</v>
      </c>
      <c r="E58" s="172" t="s">
        <v>221</v>
      </c>
      <c r="F58" s="172" t="s">
        <v>222</v>
      </c>
      <c r="G58" s="172" t="s">
        <v>348</v>
      </c>
      <c r="H58" s="172" t="s">
        <v>349</v>
      </c>
      <c r="I58" s="160">
        <v>20000</v>
      </c>
      <c r="J58" s="160">
        <v>20000</v>
      </c>
      <c r="K58" s="25"/>
      <c r="L58" s="25"/>
      <c r="M58" s="161">
        <v>20000</v>
      </c>
      <c r="N58" s="25"/>
      <c r="O58" s="160"/>
      <c r="P58" s="160"/>
      <c r="Q58" s="160"/>
      <c r="R58" s="160"/>
      <c r="S58" s="160"/>
      <c r="T58" s="160"/>
      <c r="U58" s="160"/>
      <c r="V58" s="160"/>
      <c r="W58" s="160"/>
      <c r="X58" s="160"/>
    </row>
    <row r="59" s="1" customFormat="1" ht="20.25" customHeight="1" spans="1:24">
      <c r="A59" s="172" t="s">
        <v>70</v>
      </c>
      <c r="B59" s="172" t="s">
        <v>70</v>
      </c>
      <c r="C59" s="172" t="s">
        <v>370</v>
      </c>
      <c r="D59" s="172" t="s">
        <v>371</v>
      </c>
      <c r="E59" s="172" t="s">
        <v>107</v>
      </c>
      <c r="F59" s="172" t="s">
        <v>102</v>
      </c>
      <c r="G59" s="172" t="s">
        <v>313</v>
      </c>
      <c r="H59" s="172" t="s">
        <v>314</v>
      </c>
      <c r="I59" s="160">
        <v>495600</v>
      </c>
      <c r="J59" s="160">
        <v>495600</v>
      </c>
      <c r="K59" s="25"/>
      <c r="L59" s="25"/>
      <c r="M59" s="161">
        <v>495600</v>
      </c>
      <c r="N59" s="25"/>
      <c r="O59" s="160"/>
      <c r="P59" s="160"/>
      <c r="Q59" s="160"/>
      <c r="R59" s="160"/>
      <c r="S59" s="160"/>
      <c r="T59" s="160"/>
      <c r="U59" s="160"/>
      <c r="V59" s="160"/>
      <c r="W59" s="160"/>
      <c r="X59" s="160"/>
    </row>
    <row r="60" s="1" customFormat="1" ht="20.25" customHeight="1" spans="1:24">
      <c r="A60" s="172" t="s">
        <v>70</v>
      </c>
      <c r="B60" s="172" t="s">
        <v>70</v>
      </c>
      <c r="C60" s="172" t="s">
        <v>372</v>
      </c>
      <c r="D60" s="172" t="s">
        <v>373</v>
      </c>
      <c r="E60" s="172" t="s">
        <v>115</v>
      </c>
      <c r="F60" s="172" t="s">
        <v>116</v>
      </c>
      <c r="G60" s="172" t="s">
        <v>313</v>
      </c>
      <c r="H60" s="172" t="s">
        <v>314</v>
      </c>
      <c r="I60" s="160">
        <v>166038</v>
      </c>
      <c r="J60" s="160">
        <v>166038</v>
      </c>
      <c r="K60" s="25"/>
      <c r="L60" s="25"/>
      <c r="M60" s="161">
        <v>166038</v>
      </c>
      <c r="N60" s="25"/>
      <c r="O60" s="160"/>
      <c r="P60" s="160"/>
      <c r="Q60" s="160"/>
      <c r="R60" s="160"/>
      <c r="S60" s="160"/>
      <c r="T60" s="160"/>
      <c r="U60" s="160"/>
      <c r="V60" s="160"/>
      <c r="W60" s="160"/>
      <c r="X60" s="160"/>
    </row>
    <row r="61" s="1" customFormat="1" ht="20.25" customHeight="1" spans="1:24">
      <c r="A61" s="172" t="s">
        <v>70</v>
      </c>
      <c r="B61" s="172" t="s">
        <v>70</v>
      </c>
      <c r="C61" s="172" t="s">
        <v>374</v>
      </c>
      <c r="D61" s="172" t="s">
        <v>375</v>
      </c>
      <c r="E61" s="172" t="s">
        <v>115</v>
      </c>
      <c r="F61" s="172" t="s">
        <v>116</v>
      </c>
      <c r="G61" s="172" t="s">
        <v>317</v>
      </c>
      <c r="H61" s="172" t="s">
        <v>318</v>
      </c>
      <c r="I61" s="160">
        <v>9048</v>
      </c>
      <c r="J61" s="160">
        <v>9048</v>
      </c>
      <c r="K61" s="25"/>
      <c r="L61" s="25"/>
      <c r="M61" s="161">
        <v>9048</v>
      </c>
      <c r="N61" s="25"/>
      <c r="O61" s="160"/>
      <c r="P61" s="160"/>
      <c r="Q61" s="160"/>
      <c r="R61" s="160"/>
      <c r="S61" s="160"/>
      <c r="T61" s="160"/>
      <c r="U61" s="160"/>
      <c r="V61" s="160"/>
      <c r="W61" s="160"/>
      <c r="X61" s="160"/>
    </row>
    <row r="62" s="1" customFormat="1" ht="20.25" customHeight="1" spans="1:24">
      <c r="A62" s="172" t="s">
        <v>70</v>
      </c>
      <c r="B62" s="172" t="s">
        <v>70</v>
      </c>
      <c r="C62" s="172" t="s">
        <v>376</v>
      </c>
      <c r="D62" s="172" t="s">
        <v>377</v>
      </c>
      <c r="E62" s="172" t="s">
        <v>112</v>
      </c>
      <c r="F62" s="172" t="s">
        <v>102</v>
      </c>
      <c r="G62" s="172" t="s">
        <v>348</v>
      </c>
      <c r="H62" s="172" t="s">
        <v>349</v>
      </c>
      <c r="I62" s="160">
        <v>3700</v>
      </c>
      <c r="J62" s="160">
        <v>3700</v>
      </c>
      <c r="K62" s="25"/>
      <c r="L62" s="25"/>
      <c r="M62" s="161">
        <v>3700</v>
      </c>
      <c r="N62" s="25"/>
      <c r="O62" s="160"/>
      <c r="P62" s="160"/>
      <c r="Q62" s="160"/>
      <c r="R62" s="160"/>
      <c r="S62" s="160"/>
      <c r="T62" s="160"/>
      <c r="U62" s="160"/>
      <c r="V62" s="160"/>
      <c r="W62" s="160"/>
      <c r="X62" s="160"/>
    </row>
    <row r="63" s="1" customFormat="1" ht="17.25" customHeight="1" spans="1:24">
      <c r="A63" s="36" t="s">
        <v>280</v>
      </c>
      <c r="B63" s="37"/>
      <c r="C63" s="173"/>
      <c r="D63" s="173"/>
      <c r="E63" s="173"/>
      <c r="F63" s="173"/>
      <c r="G63" s="173"/>
      <c r="H63" s="174"/>
      <c r="I63" s="160">
        <v>18588790.23</v>
      </c>
      <c r="J63" s="160">
        <v>18588790.23</v>
      </c>
      <c r="K63" s="160"/>
      <c r="L63" s="160"/>
      <c r="M63" s="161">
        <v>18588790.23</v>
      </c>
      <c r="N63" s="160"/>
      <c r="O63" s="160"/>
      <c r="P63" s="160"/>
      <c r="Q63" s="160"/>
      <c r="R63" s="160"/>
      <c r="S63" s="160"/>
      <c r="T63" s="160"/>
      <c r="U63" s="160"/>
      <c r="V63" s="160"/>
      <c r="W63" s="160"/>
      <c r="X63" s="160"/>
    </row>
  </sheetData>
  <mergeCells count="31">
    <mergeCell ref="A3:X3"/>
    <mergeCell ref="A4:H4"/>
    <mergeCell ref="I5:X5"/>
    <mergeCell ref="J6:N6"/>
    <mergeCell ref="O6:Q6"/>
    <mergeCell ref="S6:X6"/>
    <mergeCell ref="A63:H63"/>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workbookViewId="0">
      <pane ySplit="1" topLeftCell="A48" activePane="bottomLeft" state="frozen"/>
      <selection/>
      <selection pane="bottomLeft" activeCell="A4" sqref="$A4:$XFD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1:23">
      <c r="B2" s="153"/>
      <c r="E2" s="3"/>
      <c r="F2" s="3"/>
      <c r="G2" s="3"/>
      <c r="H2" s="3"/>
      <c r="U2" s="153"/>
      <c r="W2" s="154" t="s">
        <v>378</v>
      </c>
    </row>
    <row r="3" ht="46.5" customHeight="1" spans="1:23">
      <c r="A3" s="5" t="str">
        <f>"2026"&amp;"年部门项目支出预算表"</f>
        <v>2026年部门项目支出预算表</v>
      </c>
      <c r="B3" s="5"/>
      <c r="C3" s="5"/>
      <c r="D3" s="5"/>
      <c r="E3" s="5"/>
      <c r="F3" s="5"/>
      <c r="G3" s="5"/>
      <c r="H3" s="5"/>
      <c r="I3" s="5"/>
      <c r="J3" s="5"/>
      <c r="K3" s="5"/>
      <c r="L3" s="5"/>
      <c r="M3" s="5"/>
      <c r="N3" s="5"/>
      <c r="O3" s="5"/>
      <c r="P3" s="5"/>
      <c r="Q3" s="5"/>
      <c r="R3" s="5"/>
      <c r="S3" s="5"/>
      <c r="T3" s="5"/>
      <c r="U3" s="5"/>
      <c r="V3" s="5"/>
      <c r="W3" s="5"/>
    </row>
    <row r="4" s="1" customFormat="1" ht="13.5" customHeight="1" spans="1:23">
      <c r="A4" s="6" t="str">
        <f>"单位名称："&amp;"寻甸回族彝族自治县羊街镇财政所"</f>
        <v>单位名称：寻甸回族彝族自治县羊街镇财政所</v>
      </c>
      <c r="B4" s="7"/>
      <c r="C4" s="7"/>
      <c r="D4" s="7"/>
      <c r="E4" s="7"/>
      <c r="F4" s="7"/>
      <c r="G4" s="7"/>
      <c r="H4" s="7"/>
      <c r="I4" s="8"/>
      <c r="J4" s="8"/>
      <c r="K4" s="8"/>
      <c r="L4" s="8"/>
      <c r="M4" s="8"/>
      <c r="N4" s="8"/>
      <c r="O4" s="8"/>
      <c r="P4" s="8"/>
      <c r="Q4" s="8"/>
      <c r="U4" s="155"/>
      <c r="W4" s="122" t="s">
        <v>1</v>
      </c>
    </row>
    <row r="5" ht="21.75" customHeight="1" spans="1:23">
      <c r="A5" s="10" t="s">
        <v>379</v>
      </c>
      <c r="B5" s="11" t="s">
        <v>291</v>
      </c>
      <c r="C5" s="10" t="s">
        <v>292</v>
      </c>
      <c r="D5" s="10" t="s">
        <v>380</v>
      </c>
      <c r="E5" s="11" t="s">
        <v>293</v>
      </c>
      <c r="F5" s="11" t="s">
        <v>294</v>
      </c>
      <c r="G5" s="11" t="s">
        <v>381</v>
      </c>
      <c r="H5" s="11" t="s">
        <v>382</v>
      </c>
      <c r="I5" s="29" t="s">
        <v>55</v>
      </c>
      <c r="J5" s="12" t="s">
        <v>383</v>
      </c>
      <c r="K5" s="13"/>
      <c r="L5" s="13"/>
      <c r="M5" s="14"/>
      <c r="N5" s="12" t="s">
        <v>299</v>
      </c>
      <c r="O5" s="13"/>
      <c r="P5" s="14"/>
      <c r="Q5" s="11" t="s">
        <v>61</v>
      </c>
      <c r="R5" s="12" t="s">
        <v>62</v>
      </c>
      <c r="S5" s="13"/>
      <c r="T5" s="13"/>
      <c r="U5" s="13"/>
      <c r="V5" s="13"/>
      <c r="W5" s="14"/>
    </row>
    <row r="6" ht="21.75" customHeight="1" spans="1:23">
      <c r="A6" s="15"/>
      <c r="B6" s="30"/>
      <c r="C6" s="15"/>
      <c r="D6" s="15"/>
      <c r="E6" s="16"/>
      <c r="F6" s="16"/>
      <c r="G6" s="16"/>
      <c r="H6" s="16"/>
      <c r="I6" s="30"/>
      <c r="J6" s="156" t="s">
        <v>58</v>
      </c>
      <c r="K6" s="157"/>
      <c r="L6" s="11" t="s">
        <v>59</v>
      </c>
      <c r="M6" s="11" t="s">
        <v>60</v>
      </c>
      <c r="N6" s="11" t="s">
        <v>58</v>
      </c>
      <c r="O6" s="11" t="s">
        <v>59</v>
      </c>
      <c r="P6" s="11" t="s">
        <v>60</v>
      </c>
      <c r="Q6" s="16"/>
      <c r="R6" s="11" t="s">
        <v>57</v>
      </c>
      <c r="S6" s="11" t="s">
        <v>64</v>
      </c>
      <c r="T6" s="11" t="s">
        <v>305</v>
      </c>
      <c r="U6" s="11" t="s">
        <v>66</v>
      </c>
      <c r="V6" s="11" t="s">
        <v>67</v>
      </c>
      <c r="W6" s="11" t="s">
        <v>68</v>
      </c>
    </row>
    <row r="7" ht="21" customHeight="1" spans="1:23">
      <c r="A7" s="30"/>
      <c r="B7" s="30"/>
      <c r="C7" s="30"/>
      <c r="D7" s="30"/>
      <c r="E7" s="30"/>
      <c r="F7" s="30"/>
      <c r="G7" s="30"/>
      <c r="H7" s="30"/>
      <c r="I7" s="30"/>
      <c r="J7" s="158" t="s">
        <v>57</v>
      </c>
      <c r="K7" s="159"/>
      <c r="L7" s="30"/>
      <c r="M7" s="30"/>
      <c r="N7" s="30"/>
      <c r="O7" s="30"/>
      <c r="P7" s="30"/>
      <c r="Q7" s="30"/>
      <c r="R7" s="30"/>
      <c r="S7" s="30"/>
      <c r="T7" s="30"/>
      <c r="U7" s="30"/>
      <c r="V7" s="30"/>
      <c r="W7" s="30"/>
    </row>
    <row r="8" ht="39.75" customHeight="1" spans="1:23">
      <c r="A8" s="18"/>
      <c r="B8" s="20"/>
      <c r="C8" s="18"/>
      <c r="D8" s="18"/>
      <c r="E8" s="19"/>
      <c r="F8" s="19"/>
      <c r="G8" s="19"/>
      <c r="H8" s="19"/>
      <c r="I8" s="20"/>
      <c r="J8" s="73" t="s">
        <v>57</v>
      </c>
      <c r="K8" s="73" t="s">
        <v>384</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1">
        <v>12</v>
      </c>
      <c r="M9" s="31">
        <v>13</v>
      </c>
      <c r="N9" s="31">
        <v>14</v>
      </c>
      <c r="O9" s="31">
        <v>15</v>
      </c>
      <c r="P9" s="31">
        <v>16</v>
      </c>
      <c r="Q9" s="31">
        <v>17</v>
      </c>
      <c r="R9" s="31">
        <v>18</v>
      </c>
      <c r="S9" s="31">
        <v>19</v>
      </c>
      <c r="T9" s="31">
        <v>20</v>
      </c>
      <c r="U9" s="21">
        <v>21</v>
      </c>
      <c r="V9" s="31">
        <v>22</v>
      </c>
      <c r="W9" s="21">
        <v>23</v>
      </c>
    </row>
    <row r="10" s="1" customFormat="1" ht="21.75" customHeight="1" spans="1:23">
      <c r="A10" s="149" t="s">
        <v>320</v>
      </c>
      <c r="B10" s="149" t="s">
        <v>385</v>
      </c>
      <c r="C10" s="149" t="s">
        <v>386</v>
      </c>
      <c r="D10" s="149" t="s">
        <v>70</v>
      </c>
      <c r="E10" s="149" t="s">
        <v>165</v>
      </c>
      <c r="F10" s="149" t="s">
        <v>166</v>
      </c>
      <c r="G10" s="149" t="s">
        <v>327</v>
      </c>
      <c r="H10" s="149" t="s">
        <v>328</v>
      </c>
      <c r="I10" s="160">
        <v>148000</v>
      </c>
      <c r="J10" s="160">
        <v>148000</v>
      </c>
      <c r="K10" s="161">
        <v>148000</v>
      </c>
      <c r="L10" s="160"/>
      <c r="M10" s="160"/>
      <c r="N10" s="160"/>
      <c r="O10" s="160"/>
      <c r="P10" s="160"/>
      <c r="Q10" s="160"/>
      <c r="R10" s="160"/>
      <c r="S10" s="160"/>
      <c r="T10" s="160"/>
      <c r="U10" s="160"/>
      <c r="V10" s="160"/>
      <c r="W10" s="160"/>
    </row>
    <row r="11" s="1" customFormat="1" ht="21.75" customHeight="1" spans="1:23">
      <c r="A11" s="149" t="s">
        <v>320</v>
      </c>
      <c r="B11" s="149" t="s">
        <v>387</v>
      </c>
      <c r="C11" s="149" t="s">
        <v>388</v>
      </c>
      <c r="D11" s="149" t="s">
        <v>70</v>
      </c>
      <c r="E11" s="149" t="s">
        <v>147</v>
      </c>
      <c r="F11" s="149" t="s">
        <v>148</v>
      </c>
      <c r="G11" s="149" t="s">
        <v>321</v>
      </c>
      <c r="H11" s="149" t="s">
        <v>322</v>
      </c>
      <c r="I11" s="160">
        <v>85745</v>
      </c>
      <c r="J11" s="160">
        <v>85745</v>
      </c>
      <c r="K11" s="161">
        <v>85745</v>
      </c>
      <c r="L11" s="160"/>
      <c r="M11" s="160"/>
      <c r="N11" s="160"/>
      <c r="O11" s="160"/>
      <c r="P11" s="160"/>
      <c r="Q11" s="160"/>
      <c r="R11" s="160"/>
      <c r="S11" s="160"/>
      <c r="T11" s="160"/>
      <c r="U11" s="160"/>
      <c r="V11" s="160"/>
      <c r="W11" s="160"/>
    </row>
    <row r="12" s="1" customFormat="1" ht="21.75" customHeight="1" spans="1:23">
      <c r="A12" s="149" t="s">
        <v>389</v>
      </c>
      <c r="B12" s="149" t="s">
        <v>390</v>
      </c>
      <c r="C12" s="149" t="s">
        <v>391</v>
      </c>
      <c r="D12" s="149" t="s">
        <v>70</v>
      </c>
      <c r="E12" s="149" t="s">
        <v>203</v>
      </c>
      <c r="F12" s="149" t="s">
        <v>204</v>
      </c>
      <c r="G12" s="149" t="s">
        <v>362</v>
      </c>
      <c r="H12" s="149" t="s">
        <v>363</v>
      </c>
      <c r="I12" s="160">
        <v>518400</v>
      </c>
      <c r="J12" s="160">
        <v>518400</v>
      </c>
      <c r="K12" s="161">
        <v>518400</v>
      </c>
      <c r="L12" s="160"/>
      <c r="M12" s="160"/>
      <c r="N12" s="160"/>
      <c r="O12" s="160"/>
      <c r="P12" s="160"/>
      <c r="Q12" s="160"/>
      <c r="R12" s="160"/>
      <c r="S12" s="160"/>
      <c r="T12" s="160"/>
      <c r="U12" s="160"/>
      <c r="V12" s="160"/>
      <c r="W12" s="160"/>
    </row>
    <row r="13" s="1" customFormat="1" ht="21.75" customHeight="1" spans="1:23">
      <c r="A13" s="149" t="s">
        <v>389</v>
      </c>
      <c r="B13" s="149" t="s">
        <v>392</v>
      </c>
      <c r="C13" s="149" t="s">
        <v>393</v>
      </c>
      <c r="D13" s="149" t="s">
        <v>70</v>
      </c>
      <c r="E13" s="149" t="s">
        <v>203</v>
      </c>
      <c r="F13" s="149" t="s">
        <v>204</v>
      </c>
      <c r="G13" s="149" t="s">
        <v>362</v>
      </c>
      <c r="H13" s="149" t="s">
        <v>363</v>
      </c>
      <c r="I13" s="160">
        <v>1814400</v>
      </c>
      <c r="J13" s="160">
        <v>1814400</v>
      </c>
      <c r="K13" s="161">
        <v>1814400</v>
      </c>
      <c r="L13" s="160"/>
      <c r="M13" s="160"/>
      <c r="N13" s="160"/>
      <c r="O13" s="160"/>
      <c r="P13" s="160"/>
      <c r="Q13" s="160"/>
      <c r="R13" s="160"/>
      <c r="S13" s="160"/>
      <c r="T13" s="160"/>
      <c r="U13" s="160"/>
      <c r="V13" s="160"/>
      <c r="W13" s="160"/>
    </row>
    <row r="14" s="1" customFormat="1" ht="21.75" customHeight="1" spans="1:23">
      <c r="A14" s="149" t="s">
        <v>389</v>
      </c>
      <c r="B14" s="149" t="s">
        <v>394</v>
      </c>
      <c r="C14" s="149" t="s">
        <v>395</v>
      </c>
      <c r="D14" s="149" t="s">
        <v>70</v>
      </c>
      <c r="E14" s="149" t="s">
        <v>203</v>
      </c>
      <c r="F14" s="149" t="s">
        <v>204</v>
      </c>
      <c r="G14" s="149" t="s">
        <v>362</v>
      </c>
      <c r="H14" s="149" t="s">
        <v>363</v>
      </c>
      <c r="I14" s="160">
        <v>864000</v>
      </c>
      <c r="J14" s="160">
        <v>864000</v>
      </c>
      <c r="K14" s="161">
        <v>864000</v>
      </c>
      <c r="L14" s="160"/>
      <c r="M14" s="160"/>
      <c r="N14" s="160"/>
      <c r="O14" s="160"/>
      <c r="P14" s="160"/>
      <c r="Q14" s="160"/>
      <c r="R14" s="160"/>
      <c r="S14" s="160"/>
      <c r="T14" s="160"/>
      <c r="U14" s="160"/>
      <c r="V14" s="160"/>
      <c r="W14" s="160"/>
    </row>
    <row r="15" s="1" customFormat="1" ht="21.75" customHeight="1" spans="1:23">
      <c r="A15" s="149" t="s">
        <v>389</v>
      </c>
      <c r="B15" s="149" t="s">
        <v>396</v>
      </c>
      <c r="C15" s="149" t="s">
        <v>397</v>
      </c>
      <c r="D15" s="149" t="s">
        <v>70</v>
      </c>
      <c r="E15" s="149" t="s">
        <v>203</v>
      </c>
      <c r="F15" s="149" t="s">
        <v>204</v>
      </c>
      <c r="G15" s="149" t="s">
        <v>362</v>
      </c>
      <c r="H15" s="149" t="s">
        <v>363</v>
      </c>
      <c r="I15" s="160">
        <v>144000</v>
      </c>
      <c r="J15" s="160">
        <v>144000</v>
      </c>
      <c r="K15" s="161">
        <v>144000</v>
      </c>
      <c r="L15" s="160"/>
      <c r="M15" s="160"/>
      <c r="N15" s="160"/>
      <c r="O15" s="160"/>
      <c r="P15" s="160"/>
      <c r="Q15" s="160"/>
      <c r="R15" s="160"/>
      <c r="S15" s="160"/>
      <c r="T15" s="160"/>
      <c r="U15" s="160"/>
      <c r="V15" s="160"/>
      <c r="W15" s="160"/>
    </row>
    <row r="16" s="1" customFormat="1" ht="21.75" customHeight="1" spans="1:23">
      <c r="A16" s="149" t="s">
        <v>389</v>
      </c>
      <c r="B16" s="149" t="s">
        <v>398</v>
      </c>
      <c r="C16" s="149" t="s">
        <v>399</v>
      </c>
      <c r="D16" s="149" t="s">
        <v>70</v>
      </c>
      <c r="E16" s="149" t="s">
        <v>203</v>
      </c>
      <c r="F16" s="149" t="s">
        <v>204</v>
      </c>
      <c r="G16" s="149" t="s">
        <v>362</v>
      </c>
      <c r="H16" s="149" t="s">
        <v>363</v>
      </c>
      <c r="I16" s="160">
        <v>60480</v>
      </c>
      <c r="J16" s="160">
        <v>60480</v>
      </c>
      <c r="K16" s="161">
        <v>60480</v>
      </c>
      <c r="L16" s="160"/>
      <c r="M16" s="160"/>
      <c r="N16" s="160"/>
      <c r="O16" s="160"/>
      <c r="P16" s="160"/>
      <c r="Q16" s="160"/>
      <c r="R16" s="160"/>
      <c r="S16" s="160"/>
      <c r="T16" s="160"/>
      <c r="U16" s="160"/>
      <c r="V16" s="160"/>
      <c r="W16" s="160"/>
    </row>
    <row r="17" s="1" customFormat="1" ht="21.75" customHeight="1" spans="1:23">
      <c r="A17" s="149" t="s">
        <v>389</v>
      </c>
      <c r="B17" s="149" t="s">
        <v>400</v>
      </c>
      <c r="C17" s="149" t="s">
        <v>401</v>
      </c>
      <c r="D17" s="149" t="s">
        <v>70</v>
      </c>
      <c r="E17" s="149" t="s">
        <v>203</v>
      </c>
      <c r="F17" s="149" t="s">
        <v>204</v>
      </c>
      <c r="G17" s="149" t="s">
        <v>362</v>
      </c>
      <c r="H17" s="149" t="s">
        <v>363</v>
      </c>
      <c r="I17" s="160">
        <v>226728</v>
      </c>
      <c r="J17" s="160">
        <v>226728</v>
      </c>
      <c r="K17" s="161">
        <v>226728</v>
      </c>
      <c r="L17" s="160"/>
      <c r="M17" s="160"/>
      <c r="N17" s="160"/>
      <c r="O17" s="160"/>
      <c r="P17" s="160"/>
      <c r="Q17" s="160"/>
      <c r="R17" s="160"/>
      <c r="S17" s="160"/>
      <c r="T17" s="160"/>
      <c r="U17" s="160"/>
      <c r="V17" s="160"/>
      <c r="W17" s="160"/>
    </row>
    <row r="18" s="1" customFormat="1" ht="21.75" customHeight="1" spans="1:23">
      <c r="A18" s="149" t="s">
        <v>389</v>
      </c>
      <c r="B18" s="149" t="s">
        <v>402</v>
      </c>
      <c r="C18" s="149" t="s">
        <v>403</v>
      </c>
      <c r="D18" s="149" t="s">
        <v>70</v>
      </c>
      <c r="E18" s="149" t="s">
        <v>203</v>
      </c>
      <c r="F18" s="149" t="s">
        <v>204</v>
      </c>
      <c r="G18" s="149" t="s">
        <v>362</v>
      </c>
      <c r="H18" s="149" t="s">
        <v>363</v>
      </c>
      <c r="I18" s="160">
        <v>6000</v>
      </c>
      <c r="J18" s="160">
        <v>6000</v>
      </c>
      <c r="K18" s="161">
        <v>6000</v>
      </c>
      <c r="L18" s="160"/>
      <c r="M18" s="160"/>
      <c r="N18" s="160"/>
      <c r="O18" s="160"/>
      <c r="P18" s="160"/>
      <c r="Q18" s="160"/>
      <c r="R18" s="160"/>
      <c r="S18" s="160"/>
      <c r="T18" s="160"/>
      <c r="U18" s="160"/>
      <c r="V18" s="160"/>
      <c r="W18" s="160"/>
    </row>
    <row r="19" s="1" customFormat="1" ht="21.75" customHeight="1" spans="1:23">
      <c r="A19" s="149" t="s">
        <v>389</v>
      </c>
      <c r="B19" s="149" t="s">
        <v>404</v>
      </c>
      <c r="C19" s="149" t="s">
        <v>405</v>
      </c>
      <c r="D19" s="149" t="s">
        <v>70</v>
      </c>
      <c r="E19" s="149" t="s">
        <v>203</v>
      </c>
      <c r="F19" s="149" t="s">
        <v>204</v>
      </c>
      <c r="G19" s="149" t="s">
        <v>362</v>
      </c>
      <c r="H19" s="149" t="s">
        <v>363</v>
      </c>
      <c r="I19" s="160">
        <v>57600</v>
      </c>
      <c r="J19" s="160">
        <v>57600</v>
      </c>
      <c r="K19" s="161">
        <v>57600</v>
      </c>
      <c r="L19" s="160"/>
      <c r="M19" s="160"/>
      <c r="N19" s="160"/>
      <c r="O19" s="160"/>
      <c r="P19" s="160"/>
      <c r="Q19" s="160"/>
      <c r="R19" s="160"/>
      <c r="S19" s="160"/>
      <c r="T19" s="160"/>
      <c r="U19" s="160"/>
      <c r="V19" s="160"/>
      <c r="W19" s="160"/>
    </row>
    <row r="20" s="1" customFormat="1" ht="21.75" customHeight="1" spans="1:23">
      <c r="A20" s="149" t="s">
        <v>389</v>
      </c>
      <c r="B20" s="149" t="s">
        <v>406</v>
      </c>
      <c r="C20" s="149" t="s">
        <v>407</v>
      </c>
      <c r="D20" s="149" t="s">
        <v>70</v>
      </c>
      <c r="E20" s="149" t="s">
        <v>155</v>
      </c>
      <c r="F20" s="149" t="s">
        <v>156</v>
      </c>
      <c r="G20" s="149" t="s">
        <v>362</v>
      </c>
      <c r="H20" s="149" t="s">
        <v>363</v>
      </c>
      <c r="I20" s="160">
        <v>42132</v>
      </c>
      <c r="J20" s="160">
        <v>42132</v>
      </c>
      <c r="K20" s="161">
        <v>42132</v>
      </c>
      <c r="L20" s="160"/>
      <c r="M20" s="160"/>
      <c r="N20" s="160"/>
      <c r="O20" s="160"/>
      <c r="P20" s="160"/>
      <c r="Q20" s="160"/>
      <c r="R20" s="160"/>
      <c r="S20" s="160"/>
      <c r="T20" s="160"/>
      <c r="U20" s="160"/>
      <c r="V20" s="160"/>
      <c r="W20" s="160"/>
    </row>
    <row r="21" s="1" customFormat="1" ht="21.75" customHeight="1" spans="1:23">
      <c r="A21" s="149" t="s">
        <v>389</v>
      </c>
      <c r="B21" s="149" t="s">
        <v>408</v>
      </c>
      <c r="C21" s="149" t="s">
        <v>409</v>
      </c>
      <c r="D21" s="149" t="s">
        <v>70</v>
      </c>
      <c r="E21" s="149" t="s">
        <v>145</v>
      </c>
      <c r="F21" s="149" t="s">
        <v>146</v>
      </c>
      <c r="G21" s="149" t="s">
        <v>362</v>
      </c>
      <c r="H21" s="149" t="s">
        <v>363</v>
      </c>
      <c r="I21" s="160">
        <v>300</v>
      </c>
      <c r="J21" s="160">
        <v>300</v>
      </c>
      <c r="K21" s="161">
        <v>300</v>
      </c>
      <c r="L21" s="160"/>
      <c r="M21" s="160"/>
      <c r="N21" s="160"/>
      <c r="O21" s="160"/>
      <c r="P21" s="160"/>
      <c r="Q21" s="160"/>
      <c r="R21" s="160"/>
      <c r="S21" s="160"/>
      <c r="T21" s="160"/>
      <c r="U21" s="160"/>
      <c r="V21" s="160"/>
      <c r="W21" s="160"/>
    </row>
    <row r="22" s="1" customFormat="1" ht="21.75" customHeight="1" spans="1:23">
      <c r="A22" s="149" t="s">
        <v>389</v>
      </c>
      <c r="B22" s="149" t="s">
        <v>410</v>
      </c>
      <c r="C22" s="149" t="s">
        <v>411</v>
      </c>
      <c r="D22" s="149" t="s">
        <v>70</v>
      </c>
      <c r="E22" s="149" t="s">
        <v>203</v>
      </c>
      <c r="F22" s="149" t="s">
        <v>204</v>
      </c>
      <c r="G22" s="149" t="s">
        <v>362</v>
      </c>
      <c r="H22" s="149" t="s">
        <v>363</v>
      </c>
      <c r="I22" s="160">
        <v>403200</v>
      </c>
      <c r="J22" s="160">
        <v>403200</v>
      </c>
      <c r="K22" s="161">
        <v>403200</v>
      </c>
      <c r="L22" s="160"/>
      <c r="M22" s="160"/>
      <c r="N22" s="160"/>
      <c r="O22" s="160"/>
      <c r="P22" s="160"/>
      <c r="Q22" s="160"/>
      <c r="R22" s="160"/>
      <c r="S22" s="160"/>
      <c r="T22" s="160"/>
      <c r="U22" s="160"/>
      <c r="V22" s="160"/>
      <c r="W22" s="160"/>
    </row>
    <row r="23" s="1" customFormat="1" ht="21.75" customHeight="1" spans="1:23">
      <c r="A23" s="149" t="s">
        <v>334</v>
      </c>
      <c r="B23" s="149" t="s">
        <v>412</v>
      </c>
      <c r="C23" s="149" t="s">
        <v>413</v>
      </c>
      <c r="D23" s="149" t="s">
        <v>70</v>
      </c>
      <c r="E23" s="149" t="s">
        <v>107</v>
      </c>
      <c r="F23" s="149" t="s">
        <v>102</v>
      </c>
      <c r="G23" s="149" t="s">
        <v>414</v>
      </c>
      <c r="H23" s="149" t="s">
        <v>415</v>
      </c>
      <c r="I23" s="160">
        <v>120000</v>
      </c>
      <c r="J23" s="160">
        <v>120000</v>
      </c>
      <c r="K23" s="161">
        <v>120000</v>
      </c>
      <c r="L23" s="160"/>
      <c r="M23" s="160"/>
      <c r="N23" s="160"/>
      <c r="O23" s="160"/>
      <c r="P23" s="160"/>
      <c r="Q23" s="160"/>
      <c r="R23" s="160"/>
      <c r="S23" s="160"/>
      <c r="T23" s="160"/>
      <c r="U23" s="160"/>
      <c r="V23" s="160"/>
      <c r="W23" s="160"/>
    </row>
    <row r="24" s="1" customFormat="1" ht="21.75" customHeight="1" spans="1:23">
      <c r="A24" s="149" t="s">
        <v>416</v>
      </c>
      <c r="B24" s="149" t="s">
        <v>417</v>
      </c>
      <c r="C24" s="149" t="s">
        <v>418</v>
      </c>
      <c r="D24" s="149" t="s">
        <v>70</v>
      </c>
      <c r="E24" s="149" t="s">
        <v>203</v>
      </c>
      <c r="F24" s="149" t="s">
        <v>204</v>
      </c>
      <c r="G24" s="149" t="s">
        <v>348</v>
      </c>
      <c r="H24" s="149" t="s">
        <v>349</v>
      </c>
      <c r="I24" s="160">
        <v>83000</v>
      </c>
      <c r="J24" s="160">
        <v>83000</v>
      </c>
      <c r="K24" s="161">
        <v>83000</v>
      </c>
      <c r="L24" s="160"/>
      <c r="M24" s="160"/>
      <c r="N24" s="160"/>
      <c r="O24" s="160"/>
      <c r="P24" s="160"/>
      <c r="Q24" s="160"/>
      <c r="R24" s="160"/>
      <c r="S24" s="160"/>
      <c r="T24" s="160"/>
      <c r="U24" s="160"/>
      <c r="V24" s="160"/>
      <c r="W24" s="160"/>
    </row>
    <row r="25" s="1" customFormat="1" ht="21.75" customHeight="1" spans="1:23">
      <c r="A25" s="149" t="s">
        <v>419</v>
      </c>
      <c r="B25" s="149" t="s">
        <v>420</v>
      </c>
      <c r="C25" s="149" t="s">
        <v>421</v>
      </c>
      <c r="D25" s="149" t="s">
        <v>70</v>
      </c>
      <c r="E25" s="149" t="s">
        <v>191</v>
      </c>
      <c r="F25" s="149" t="s">
        <v>192</v>
      </c>
      <c r="G25" s="149" t="s">
        <v>422</v>
      </c>
      <c r="H25" s="149" t="s">
        <v>423</v>
      </c>
      <c r="I25" s="160">
        <v>24000</v>
      </c>
      <c r="J25" s="160"/>
      <c r="K25" s="161"/>
      <c r="L25" s="160"/>
      <c r="M25" s="160"/>
      <c r="N25" s="160">
        <v>24000</v>
      </c>
      <c r="O25" s="160"/>
      <c r="P25" s="160"/>
      <c r="Q25" s="160"/>
      <c r="R25" s="160"/>
      <c r="S25" s="160"/>
      <c r="T25" s="160"/>
      <c r="U25" s="160"/>
      <c r="V25" s="160"/>
      <c r="W25" s="160"/>
    </row>
    <row r="26" s="1" customFormat="1" ht="21.75" customHeight="1" spans="1:23">
      <c r="A26" s="149" t="s">
        <v>419</v>
      </c>
      <c r="B26" s="149" t="s">
        <v>424</v>
      </c>
      <c r="C26" s="149" t="s">
        <v>425</v>
      </c>
      <c r="D26" s="149" t="s">
        <v>70</v>
      </c>
      <c r="E26" s="149" t="s">
        <v>268</v>
      </c>
      <c r="F26" s="149" t="s">
        <v>269</v>
      </c>
      <c r="G26" s="149" t="s">
        <v>426</v>
      </c>
      <c r="H26" s="149" t="s">
        <v>427</v>
      </c>
      <c r="I26" s="160"/>
      <c r="J26" s="160"/>
      <c r="K26" s="161"/>
      <c r="L26" s="160"/>
      <c r="M26" s="160"/>
      <c r="N26" s="160"/>
      <c r="O26" s="160"/>
      <c r="P26" s="160"/>
      <c r="Q26" s="160"/>
      <c r="R26" s="160"/>
      <c r="S26" s="160"/>
      <c r="T26" s="160"/>
      <c r="U26" s="160"/>
      <c r="V26" s="160"/>
      <c r="W26" s="160"/>
    </row>
    <row r="27" s="1" customFormat="1" ht="21.75" customHeight="1" spans="1:23">
      <c r="A27" s="149" t="s">
        <v>419</v>
      </c>
      <c r="B27" s="149" t="s">
        <v>428</v>
      </c>
      <c r="C27" s="149" t="s">
        <v>429</v>
      </c>
      <c r="D27" s="149" t="s">
        <v>70</v>
      </c>
      <c r="E27" s="149" t="s">
        <v>268</v>
      </c>
      <c r="F27" s="149" t="s">
        <v>269</v>
      </c>
      <c r="G27" s="149" t="s">
        <v>426</v>
      </c>
      <c r="H27" s="149" t="s">
        <v>427</v>
      </c>
      <c r="I27" s="160"/>
      <c r="J27" s="160"/>
      <c r="K27" s="161"/>
      <c r="L27" s="160"/>
      <c r="M27" s="160"/>
      <c r="N27" s="160"/>
      <c r="O27" s="160"/>
      <c r="P27" s="160"/>
      <c r="Q27" s="160"/>
      <c r="R27" s="160"/>
      <c r="S27" s="160"/>
      <c r="T27" s="160"/>
      <c r="U27" s="160"/>
      <c r="V27" s="160"/>
      <c r="W27" s="160"/>
    </row>
    <row r="28" s="1" customFormat="1" ht="21.75" customHeight="1" spans="1:23">
      <c r="A28" s="149" t="s">
        <v>419</v>
      </c>
      <c r="B28" s="149" t="s">
        <v>430</v>
      </c>
      <c r="C28" s="149" t="s">
        <v>431</v>
      </c>
      <c r="D28" s="149" t="s">
        <v>70</v>
      </c>
      <c r="E28" s="149" t="s">
        <v>268</v>
      </c>
      <c r="F28" s="149" t="s">
        <v>269</v>
      </c>
      <c r="G28" s="149" t="s">
        <v>426</v>
      </c>
      <c r="H28" s="149" t="s">
        <v>427</v>
      </c>
      <c r="I28" s="160"/>
      <c r="J28" s="160"/>
      <c r="K28" s="161"/>
      <c r="L28" s="160"/>
      <c r="M28" s="160"/>
      <c r="N28" s="160"/>
      <c r="O28" s="160"/>
      <c r="P28" s="160"/>
      <c r="Q28" s="160"/>
      <c r="R28" s="160"/>
      <c r="S28" s="160"/>
      <c r="T28" s="160"/>
      <c r="U28" s="160"/>
      <c r="V28" s="160"/>
      <c r="W28" s="160"/>
    </row>
    <row r="29" s="1" customFormat="1" ht="21.75" customHeight="1" spans="1:23">
      <c r="A29" s="149" t="s">
        <v>419</v>
      </c>
      <c r="B29" s="149" t="s">
        <v>432</v>
      </c>
      <c r="C29" s="149" t="s">
        <v>433</v>
      </c>
      <c r="D29" s="149" t="s">
        <v>70</v>
      </c>
      <c r="E29" s="149" t="s">
        <v>268</v>
      </c>
      <c r="F29" s="149" t="s">
        <v>269</v>
      </c>
      <c r="G29" s="149" t="s">
        <v>348</v>
      </c>
      <c r="H29" s="149" t="s">
        <v>349</v>
      </c>
      <c r="I29" s="160"/>
      <c r="J29" s="160"/>
      <c r="K29" s="161"/>
      <c r="L29" s="160"/>
      <c r="M29" s="160"/>
      <c r="N29" s="160"/>
      <c r="O29" s="160"/>
      <c r="P29" s="160"/>
      <c r="Q29" s="160"/>
      <c r="R29" s="160"/>
      <c r="S29" s="160"/>
      <c r="T29" s="160"/>
      <c r="U29" s="160"/>
      <c r="V29" s="160"/>
      <c r="W29" s="160"/>
    </row>
    <row r="30" s="1" customFormat="1" ht="21.75" customHeight="1" spans="1:23">
      <c r="A30" s="149" t="s">
        <v>419</v>
      </c>
      <c r="B30" s="149" t="s">
        <v>434</v>
      </c>
      <c r="C30" s="149" t="s">
        <v>435</v>
      </c>
      <c r="D30" s="149" t="s">
        <v>70</v>
      </c>
      <c r="E30" s="149" t="s">
        <v>268</v>
      </c>
      <c r="F30" s="149" t="s">
        <v>269</v>
      </c>
      <c r="G30" s="149" t="s">
        <v>426</v>
      </c>
      <c r="H30" s="149" t="s">
        <v>427</v>
      </c>
      <c r="I30" s="160"/>
      <c r="J30" s="160"/>
      <c r="K30" s="161"/>
      <c r="L30" s="160"/>
      <c r="M30" s="160"/>
      <c r="N30" s="160"/>
      <c r="O30" s="160"/>
      <c r="P30" s="160"/>
      <c r="Q30" s="160"/>
      <c r="R30" s="160"/>
      <c r="S30" s="160"/>
      <c r="T30" s="160"/>
      <c r="U30" s="160"/>
      <c r="V30" s="160"/>
      <c r="W30" s="160"/>
    </row>
    <row r="31" s="1" customFormat="1" ht="21.75" customHeight="1" spans="1:23">
      <c r="A31" s="149" t="s">
        <v>419</v>
      </c>
      <c r="B31" s="149" t="s">
        <v>436</v>
      </c>
      <c r="C31" s="149" t="s">
        <v>437</v>
      </c>
      <c r="D31" s="149" t="s">
        <v>70</v>
      </c>
      <c r="E31" s="149" t="s">
        <v>270</v>
      </c>
      <c r="F31" s="149" t="s">
        <v>271</v>
      </c>
      <c r="G31" s="149" t="s">
        <v>422</v>
      </c>
      <c r="H31" s="149" t="s">
        <v>423</v>
      </c>
      <c r="I31" s="160"/>
      <c r="J31" s="160"/>
      <c r="K31" s="161"/>
      <c r="L31" s="160"/>
      <c r="M31" s="160"/>
      <c r="N31" s="160"/>
      <c r="O31" s="160"/>
      <c r="P31" s="160"/>
      <c r="Q31" s="160"/>
      <c r="R31" s="160"/>
      <c r="S31" s="160"/>
      <c r="T31" s="160"/>
      <c r="U31" s="160"/>
      <c r="V31" s="160"/>
      <c r="W31" s="160"/>
    </row>
    <row r="32" s="1" customFormat="1" ht="21.75" customHeight="1" spans="1:23">
      <c r="A32" s="149" t="s">
        <v>419</v>
      </c>
      <c r="B32" s="149" t="s">
        <v>438</v>
      </c>
      <c r="C32" s="149" t="s">
        <v>439</v>
      </c>
      <c r="D32" s="149" t="s">
        <v>70</v>
      </c>
      <c r="E32" s="149" t="s">
        <v>137</v>
      </c>
      <c r="F32" s="149" t="s">
        <v>138</v>
      </c>
      <c r="G32" s="149" t="s">
        <v>348</v>
      </c>
      <c r="H32" s="149" t="s">
        <v>349</v>
      </c>
      <c r="I32" s="160">
        <v>36000</v>
      </c>
      <c r="J32" s="160"/>
      <c r="K32" s="161"/>
      <c r="L32" s="160"/>
      <c r="M32" s="160"/>
      <c r="N32" s="160">
        <v>36000</v>
      </c>
      <c r="O32" s="160"/>
      <c r="P32" s="160"/>
      <c r="Q32" s="160"/>
      <c r="R32" s="160"/>
      <c r="S32" s="160"/>
      <c r="T32" s="160"/>
      <c r="U32" s="160"/>
      <c r="V32" s="160"/>
      <c r="W32" s="160"/>
    </row>
    <row r="33" s="1" customFormat="1" ht="21.75" customHeight="1" spans="1:23">
      <c r="A33" s="149" t="s">
        <v>419</v>
      </c>
      <c r="B33" s="149" t="s">
        <v>440</v>
      </c>
      <c r="C33" s="149" t="s">
        <v>441</v>
      </c>
      <c r="D33" s="149" t="s">
        <v>70</v>
      </c>
      <c r="E33" s="149" t="s">
        <v>197</v>
      </c>
      <c r="F33" s="149" t="s">
        <v>198</v>
      </c>
      <c r="G33" s="149" t="s">
        <v>422</v>
      </c>
      <c r="H33" s="149" t="s">
        <v>423</v>
      </c>
      <c r="I33" s="160">
        <v>350000</v>
      </c>
      <c r="J33" s="160"/>
      <c r="K33" s="161"/>
      <c r="L33" s="160"/>
      <c r="M33" s="160"/>
      <c r="N33" s="160">
        <v>350000</v>
      </c>
      <c r="O33" s="160"/>
      <c r="P33" s="160"/>
      <c r="Q33" s="160"/>
      <c r="R33" s="160"/>
      <c r="S33" s="160"/>
      <c r="T33" s="160"/>
      <c r="U33" s="160"/>
      <c r="V33" s="160"/>
      <c r="W33" s="160"/>
    </row>
    <row r="34" s="1" customFormat="1" ht="21.75" customHeight="1" spans="1:23">
      <c r="A34" s="149" t="s">
        <v>419</v>
      </c>
      <c r="B34" s="149" t="s">
        <v>442</v>
      </c>
      <c r="C34" s="149" t="s">
        <v>443</v>
      </c>
      <c r="D34" s="149" t="s">
        <v>70</v>
      </c>
      <c r="E34" s="149" t="s">
        <v>139</v>
      </c>
      <c r="F34" s="149" t="s">
        <v>140</v>
      </c>
      <c r="G34" s="149" t="s">
        <v>348</v>
      </c>
      <c r="H34" s="149" t="s">
        <v>349</v>
      </c>
      <c r="I34" s="160">
        <v>3495.44</v>
      </c>
      <c r="J34" s="160"/>
      <c r="K34" s="161"/>
      <c r="L34" s="160"/>
      <c r="M34" s="160"/>
      <c r="N34" s="160">
        <v>3495.44</v>
      </c>
      <c r="O34" s="160"/>
      <c r="P34" s="160"/>
      <c r="Q34" s="160"/>
      <c r="R34" s="160"/>
      <c r="S34" s="160"/>
      <c r="T34" s="160"/>
      <c r="U34" s="160"/>
      <c r="V34" s="160"/>
      <c r="W34" s="160"/>
    </row>
    <row r="35" s="1" customFormat="1" ht="21.75" customHeight="1" spans="1:23">
      <c r="A35" s="149" t="s">
        <v>419</v>
      </c>
      <c r="B35" s="149" t="s">
        <v>442</v>
      </c>
      <c r="C35" s="149" t="s">
        <v>443</v>
      </c>
      <c r="D35" s="149" t="s">
        <v>70</v>
      </c>
      <c r="E35" s="149" t="s">
        <v>139</v>
      </c>
      <c r="F35" s="149" t="s">
        <v>140</v>
      </c>
      <c r="G35" s="149" t="s">
        <v>354</v>
      </c>
      <c r="H35" s="149" t="s">
        <v>355</v>
      </c>
      <c r="I35" s="160">
        <v>936</v>
      </c>
      <c r="J35" s="160"/>
      <c r="K35" s="161"/>
      <c r="L35" s="160"/>
      <c r="M35" s="160"/>
      <c r="N35" s="160">
        <v>936</v>
      </c>
      <c r="O35" s="160"/>
      <c r="P35" s="160"/>
      <c r="Q35" s="160"/>
      <c r="R35" s="160"/>
      <c r="S35" s="160"/>
      <c r="T35" s="160"/>
      <c r="U35" s="160"/>
      <c r="V35" s="160"/>
      <c r="W35" s="160"/>
    </row>
    <row r="36" s="1" customFormat="1" ht="21.75" customHeight="1" spans="1:23">
      <c r="A36" s="149" t="s">
        <v>419</v>
      </c>
      <c r="B36" s="149" t="s">
        <v>442</v>
      </c>
      <c r="C36" s="149" t="s">
        <v>443</v>
      </c>
      <c r="D36" s="149" t="s">
        <v>70</v>
      </c>
      <c r="E36" s="149" t="s">
        <v>139</v>
      </c>
      <c r="F36" s="149" t="s">
        <v>140</v>
      </c>
      <c r="G36" s="149" t="s">
        <v>444</v>
      </c>
      <c r="H36" s="149" t="s">
        <v>445</v>
      </c>
      <c r="I36" s="160">
        <v>1600</v>
      </c>
      <c r="J36" s="160"/>
      <c r="K36" s="161"/>
      <c r="L36" s="160"/>
      <c r="M36" s="160"/>
      <c r="N36" s="160">
        <v>1600</v>
      </c>
      <c r="O36" s="160"/>
      <c r="P36" s="160"/>
      <c r="Q36" s="160"/>
      <c r="R36" s="160"/>
      <c r="S36" s="160"/>
      <c r="T36" s="160"/>
      <c r="U36" s="160"/>
      <c r="V36" s="160"/>
      <c r="W36" s="160"/>
    </row>
    <row r="37" s="1" customFormat="1" ht="21.75" customHeight="1" spans="1:23">
      <c r="A37" s="149" t="s">
        <v>419</v>
      </c>
      <c r="B37" s="149" t="s">
        <v>442</v>
      </c>
      <c r="C37" s="149" t="s">
        <v>443</v>
      </c>
      <c r="D37" s="149" t="s">
        <v>70</v>
      </c>
      <c r="E37" s="149" t="s">
        <v>139</v>
      </c>
      <c r="F37" s="149" t="s">
        <v>140</v>
      </c>
      <c r="G37" s="149" t="s">
        <v>341</v>
      </c>
      <c r="H37" s="149" t="s">
        <v>342</v>
      </c>
      <c r="I37" s="160">
        <v>1054.96</v>
      </c>
      <c r="J37" s="160"/>
      <c r="K37" s="161"/>
      <c r="L37" s="160"/>
      <c r="M37" s="160"/>
      <c r="N37" s="160">
        <v>1054.96</v>
      </c>
      <c r="O37" s="160"/>
      <c r="P37" s="160"/>
      <c r="Q37" s="160"/>
      <c r="R37" s="160"/>
      <c r="S37" s="160"/>
      <c r="T37" s="160"/>
      <c r="U37" s="160"/>
      <c r="V37" s="160"/>
      <c r="W37" s="160"/>
    </row>
    <row r="38" s="1" customFormat="1" ht="21.75" customHeight="1" spans="1:23">
      <c r="A38" s="149" t="s">
        <v>419</v>
      </c>
      <c r="B38" s="149" t="s">
        <v>446</v>
      </c>
      <c r="C38" s="149" t="s">
        <v>447</v>
      </c>
      <c r="D38" s="149" t="s">
        <v>70</v>
      </c>
      <c r="E38" s="149" t="s">
        <v>183</v>
      </c>
      <c r="F38" s="149" t="s">
        <v>184</v>
      </c>
      <c r="G38" s="149" t="s">
        <v>448</v>
      </c>
      <c r="H38" s="149" t="s">
        <v>449</v>
      </c>
      <c r="I38" s="160">
        <v>112000</v>
      </c>
      <c r="J38" s="160"/>
      <c r="K38" s="161"/>
      <c r="L38" s="160"/>
      <c r="M38" s="160"/>
      <c r="N38" s="160">
        <v>112000</v>
      </c>
      <c r="O38" s="160"/>
      <c r="P38" s="160"/>
      <c r="Q38" s="160"/>
      <c r="R38" s="160"/>
      <c r="S38" s="160"/>
      <c r="T38" s="160"/>
      <c r="U38" s="160"/>
      <c r="V38" s="160"/>
      <c r="W38" s="160"/>
    </row>
    <row r="39" s="1" customFormat="1" ht="21.75" customHeight="1" spans="1:23">
      <c r="A39" s="149" t="s">
        <v>419</v>
      </c>
      <c r="B39" s="149" t="s">
        <v>450</v>
      </c>
      <c r="C39" s="149" t="s">
        <v>451</v>
      </c>
      <c r="D39" s="149" t="s">
        <v>70</v>
      </c>
      <c r="E39" s="149" t="s">
        <v>193</v>
      </c>
      <c r="F39" s="149" t="s">
        <v>194</v>
      </c>
      <c r="G39" s="149" t="s">
        <v>422</v>
      </c>
      <c r="H39" s="149" t="s">
        <v>423</v>
      </c>
      <c r="I39" s="160">
        <v>41000</v>
      </c>
      <c r="J39" s="160"/>
      <c r="K39" s="161"/>
      <c r="L39" s="160"/>
      <c r="M39" s="160"/>
      <c r="N39" s="160">
        <v>41000</v>
      </c>
      <c r="O39" s="160"/>
      <c r="P39" s="160"/>
      <c r="Q39" s="160"/>
      <c r="R39" s="160"/>
      <c r="S39" s="160"/>
      <c r="T39" s="160"/>
      <c r="U39" s="160"/>
      <c r="V39" s="160"/>
      <c r="W39" s="160"/>
    </row>
    <row r="40" s="1" customFormat="1" ht="21.75" customHeight="1" spans="1:23">
      <c r="A40" s="149" t="s">
        <v>419</v>
      </c>
      <c r="B40" s="149" t="s">
        <v>452</v>
      </c>
      <c r="C40" s="149" t="s">
        <v>453</v>
      </c>
      <c r="D40" s="149" t="s">
        <v>70</v>
      </c>
      <c r="E40" s="149" t="s">
        <v>266</v>
      </c>
      <c r="F40" s="149" t="s">
        <v>267</v>
      </c>
      <c r="G40" s="149" t="s">
        <v>348</v>
      </c>
      <c r="H40" s="149" t="s">
        <v>349</v>
      </c>
      <c r="I40" s="160"/>
      <c r="J40" s="160"/>
      <c r="K40" s="161"/>
      <c r="L40" s="160"/>
      <c r="M40" s="160"/>
      <c r="N40" s="160"/>
      <c r="O40" s="160"/>
      <c r="P40" s="160"/>
      <c r="Q40" s="160"/>
      <c r="R40" s="160"/>
      <c r="S40" s="160"/>
      <c r="T40" s="160"/>
      <c r="U40" s="160"/>
      <c r="V40" s="160"/>
      <c r="W40" s="160"/>
    </row>
    <row r="41" s="1" customFormat="1" ht="21.75" customHeight="1" spans="1:23">
      <c r="A41" s="149" t="s">
        <v>419</v>
      </c>
      <c r="B41" s="149" t="s">
        <v>454</v>
      </c>
      <c r="C41" s="149" t="s">
        <v>455</v>
      </c>
      <c r="D41" s="149" t="s">
        <v>70</v>
      </c>
      <c r="E41" s="149" t="s">
        <v>268</v>
      </c>
      <c r="F41" s="149" t="s">
        <v>269</v>
      </c>
      <c r="G41" s="149" t="s">
        <v>348</v>
      </c>
      <c r="H41" s="149" t="s">
        <v>349</v>
      </c>
      <c r="I41" s="160"/>
      <c r="J41" s="160"/>
      <c r="K41" s="161"/>
      <c r="L41" s="160"/>
      <c r="M41" s="160"/>
      <c r="N41" s="160"/>
      <c r="O41" s="160"/>
      <c r="P41" s="160"/>
      <c r="Q41" s="160"/>
      <c r="R41" s="160"/>
      <c r="S41" s="160"/>
      <c r="T41" s="160"/>
      <c r="U41" s="160"/>
      <c r="V41" s="160"/>
      <c r="W41" s="160"/>
    </row>
    <row r="42" s="1" customFormat="1" ht="21.75" customHeight="1" spans="1:23">
      <c r="A42" s="149" t="s">
        <v>419</v>
      </c>
      <c r="B42" s="149" t="s">
        <v>456</v>
      </c>
      <c r="C42" s="149" t="s">
        <v>457</v>
      </c>
      <c r="D42" s="149" t="s">
        <v>70</v>
      </c>
      <c r="E42" s="149" t="s">
        <v>279</v>
      </c>
      <c r="F42" s="149" t="s">
        <v>81</v>
      </c>
      <c r="G42" s="149" t="s">
        <v>348</v>
      </c>
      <c r="H42" s="149" t="s">
        <v>349</v>
      </c>
      <c r="I42" s="160"/>
      <c r="J42" s="160"/>
      <c r="K42" s="161"/>
      <c r="L42" s="160"/>
      <c r="M42" s="160"/>
      <c r="N42" s="160"/>
      <c r="O42" s="160"/>
      <c r="P42" s="160"/>
      <c r="Q42" s="160"/>
      <c r="R42" s="160"/>
      <c r="S42" s="160"/>
      <c r="T42" s="160"/>
      <c r="U42" s="160"/>
      <c r="V42" s="160"/>
      <c r="W42" s="160"/>
    </row>
    <row r="43" s="1" customFormat="1" ht="21.75" customHeight="1" spans="1:23">
      <c r="A43" s="149" t="s">
        <v>419</v>
      </c>
      <c r="B43" s="149" t="s">
        <v>458</v>
      </c>
      <c r="C43" s="149" t="s">
        <v>459</v>
      </c>
      <c r="D43" s="149" t="s">
        <v>70</v>
      </c>
      <c r="E43" s="149" t="s">
        <v>266</v>
      </c>
      <c r="F43" s="149" t="s">
        <v>267</v>
      </c>
      <c r="G43" s="149" t="s">
        <v>348</v>
      </c>
      <c r="H43" s="149" t="s">
        <v>349</v>
      </c>
      <c r="I43" s="160"/>
      <c r="J43" s="160"/>
      <c r="K43" s="161"/>
      <c r="L43" s="160"/>
      <c r="M43" s="160"/>
      <c r="N43" s="160"/>
      <c r="O43" s="160"/>
      <c r="P43" s="160"/>
      <c r="Q43" s="160"/>
      <c r="R43" s="160"/>
      <c r="S43" s="160"/>
      <c r="T43" s="160"/>
      <c r="U43" s="160"/>
      <c r="V43" s="160"/>
      <c r="W43" s="160"/>
    </row>
    <row r="44" s="1" customFormat="1" ht="21.75" customHeight="1" spans="1:23">
      <c r="A44" s="149" t="s">
        <v>419</v>
      </c>
      <c r="B44" s="149" t="s">
        <v>458</v>
      </c>
      <c r="C44" s="149" t="s">
        <v>459</v>
      </c>
      <c r="D44" s="149" t="s">
        <v>70</v>
      </c>
      <c r="E44" s="149" t="s">
        <v>266</v>
      </c>
      <c r="F44" s="149" t="s">
        <v>267</v>
      </c>
      <c r="G44" s="149" t="s">
        <v>352</v>
      </c>
      <c r="H44" s="149" t="s">
        <v>353</v>
      </c>
      <c r="I44" s="160"/>
      <c r="J44" s="160"/>
      <c r="K44" s="161"/>
      <c r="L44" s="160"/>
      <c r="M44" s="160"/>
      <c r="N44" s="160"/>
      <c r="O44" s="160"/>
      <c r="P44" s="160"/>
      <c r="Q44" s="160"/>
      <c r="R44" s="160"/>
      <c r="S44" s="160"/>
      <c r="T44" s="160"/>
      <c r="U44" s="160"/>
      <c r="V44" s="160"/>
      <c r="W44" s="160"/>
    </row>
    <row r="45" s="1" customFormat="1" ht="21.75" customHeight="1" spans="1:23">
      <c r="A45" s="149" t="s">
        <v>419</v>
      </c>
      <c r="B45" s="149" t="s">
        <v>460</v>
      </c>
      <c r="C45" s="149" t="s">
        <v>461</v>
      </c>
      <c r="D45" s="149" t="s">
        <v>70</v>
      </c>
      <c r="E45" s="149" t="s">
        <v>272</v>
      </c>
      <c r="F45" s="149" t="s">
        <v>273</v>
      </c>
      <c r="G45" s="149" t="s">
        <v>348</v>
      </c>
      <c r="H45" s="149" t="s">
        <v>349</v>
      </c>
      <c r="I45" s="160"/>
      <c r="J45" s="160"/>
      <c r="K45" s="161"/>
      <c r="L45" s="160"/>
      <c r="M45" s="160"/>
      <c r="N45" s="160"/>
      <c r="O45" s="160"/>
      <c r="P45" s="160"/>
      <c r="Q45" s="160"/>
      <c r="R45" s="160"/>
      <c r="S45" s="160"/>
      <c r="T45" s="160"/>
      <c r="U45" s="160"/>
      <c r="V45" s="160"/>
      <c r="W45" s="160"/>
    </row>
    <row r="46" s="1" customFormat="1" ht="21.75" customHeight="1" spans="1:23">
      <c r="A46" s="149" t="s">
        <v>419</v>
      </c>
      <c r="B46" s="149" t="s">
        <v>462</v>
      </c>
      <c r="C46" s="149" t="s">
        <v>463</v>
      </c>
      <c r="D46" s="149" t="s">
        <v>70</v>
      </c>
      <c r="E46" s="149" t="s">
        <v>268</v>
      </c>
      <c r="F46" s="149" t="s">
        <v>269</v>
      </c>
      <c r="G46" s="149" t="s">
        <v>426</v>
      </c>
      <c r="H46" s="149" t="s">
        <v>427</v>
      </c>
      <c r="I46" s="160"/>
      <c r="J46" s="160"/>
      <c r="K46" s="161"/>
      <c r="L46" s="160"/>
      <c r="M46" s="160"/>
      <c r="N46" s="160"/>
      <c r="O46" s="160"/>
      <c r="P46" s="160"/>
      <c r="Q46" s="160"/>
      <c r="R46" s="160"/>
      <c r="S46" s="160"/>
      <c r="T46" s="160"/>
      <c r="U46" s="160"/>
      <c r="V46" s="160"/>
      <c r="W46" s="160"/>
    </row>
    <row r="47" s="1" customFormat="1" ht="21.75" customHeight="1" spans="1:23">
      <c r="A47" s="149" t="s">
        <v>419</v>
      </c>
      <c r="B47" s="149" t="s">
        <v>464</v>
      </c>
      <c r="C47" s="149" t="s">
        <v>465</v>
      </c>
      <c r="D47" s="149" t="s">
        <v>70</v>
      </c>
      <c r="E47" s="149" t="s">
        <v>276</v>
      </c>
      <c r="F47" s="149" t="s">
        <v>275</v>
      </c>
      <c r="G47" s="149" t="s">
        <v>348</v>
      </c>
      <c r="H47" s="149" t="s">
        <v>349</v>
      </c>
      <c r="I47" s="160"/>
      <c r="J47" s="160"/>
      <c r="K47" s="161"/>
      <c r="L47" s="160"/>
      <c r="M47" s="160"/>
      <c r="N47" s="160"/>
      <c r="O47" s="160"/>
      <c r="P47" s="160"/>
      <c r="Q47" s="160"/>
      <c r="R47" s="160"/>
      <c r="S47" s="160"/>
      <c r="T47" s="160"/>
      <c r="U47" s="160"/>
      <c r="V47" s="160"/>
      <c r="W47" s="160"/>
    </row>
    <row r="48" s="1" customFormat="1" ht="21.75" customHeight="1" spans="1:23">
      <c r="A48" s="149" t="s">
        <v>419</v>
      </c>
      <c r="B48" s="149" t="s">
        <v>466</v>
      </c>
      <c r="C48" s="149" t="s">
        <v>467</v>
      </c>
      <c r="D48" s="149" t="s">
        <v>70</v>
      </c>
      <c r="E48" s="149" t="s">
        <v>201</v>
      </c>
      <c r="F48" s="149" t="s">
        <v>202</v>
      </c>
      <c r="G48" s="149" t="s">
        <v>422</v>
      </c>
      <c r="H48" s="149" t="s">
        <v>423</v>
      </c>
      <c r="I48" s="160">
        <v>100000</v>
      </c>
      <c r="J48" s="160"/>
      <c r="K48" s="161"/>
      <c r="L48" s="160"/>
      <c r="M48" s="160"/>
      <c r="N48" s="160">
        <v>100000</v>
      </c>
      <c r="O48" s="160"/>
      <c r="P48" s="160"/>
      <c r="Q48" s="160"/>
      <c r="R48" s="160"/>
      <c r="S48" s="160"/>
      <c r="T48" s="160"/>
      <c r="U48" s="160"/>
      <c r="V48" s="160"/>
      <c r="W48" s="160"/>
    </row>
    <row r="49" s="1" customFormat="1" ht="21.75" customHeight="1" spans="1:23">
      <c r="A49" s="149" t="s">
        <v>419</v>
      </c>
      <c r="B49" s="149" t="s">
        <v>468</v>
      </c>
      <c r="C49" s="149" t="s">
        <v>469</v>
      </c>
      <c r="D49" s="149" t="s">
        <v>70</v>
      </c>
      <c r="E49" s="149" t="s">
        <v>201</v>
      </c>
      <c r="F49" s="149" t="s">
        <v>202</v>
      </c>
      <c r="G49" s="149" t="s">
        <v>422</v>
      </c>
      <c r="H49" s="149" t="s">
        <v>423</v>
      </c>
      <c r="I49" s="160">
        <v>230000</v>
      </c>
      <c r="J49" s="160"/>
      <c r="K49" s="161"/>
      <c r="L49" s="160"/>
      <c r="M49" s="160"/>
      <c r="N49" s="160">
        <v>230000</v>
      </c>
      <c r="O49" s="160"/>
      <c r="P49" s="160"/>
      <c r="Q49" s="160"/>
      <c r="R49" s="160"/>
      <c r="S49" s="160"/>
      <c r="T49" s="160"/>
      <c r="U49" s="160"/>
      <c r="V49" s="160"/>
      <c r="W49" s="160"/>
    </row>
    <row r="50" s="1" customFormat="1" ht="21.75" customHeight="1" spans="1:23">
      <c r="A50" s="149" t="s">
        <v>419</v>
      </c>
      <c r="B50" s="149" t="s">
        <v>470</v>
      </c>
      <c r="C50" s="149" t="s">
        <v>471</v>
      </c>
      <c r="D50" s="149" t="s">
        <v>70</v>
      </c>
      <c r="E50" s="149" t="s">
        <v>279</v>
      </c>
      <c r="F50" s="149" t="s">
        <v>81</v>
      </c>
      <c r="G50" s="149" t="s">
        <v>348</v>
      </c>
      <c r="H50" s="149" t="s">
        <v>349</v>
      </c>
      <c r="I50" s="160"/>
      <c r="J50" s="160"/>
      <c r="K50" s="161"/>
      <c r="L50" s="160"/>
      <c r="M50" s="160"/>
      <c r="N50" s="160"/>
      <c r="O50" s="160"/>
      <c r="P50" s="160"/>
      <c r="Q50" s="160"/>
      <c r="R50" s="160"/>
      <c r="S50" s="160"/>
      <c r="T50" s="160"/>
      <c r="U50" s="160"/>
      <c r="V50" s="160"/>
      <c r="W50" s="160"/>
    </row>
    <row r="51" s="1" customFormat="1" ht="21.75" customHeight="1" spans="1:23">
      <c r="A51" s="149" t="s">
        <v>419</v>
      </c>
      <c r="B51" s="149" t="s">
        <v>472</v>
      </c>
      <c r="C51" s="149" t="s">
        <v>473</v>
      </c>
      <c r="D51" s="149" t="s">
        <v>70</v>
      </c>
      <c r="E51" s="149" t="s">
        <v>139</v>
      </c>
      <c r="F51" s="149" t="s">
        <v>140</v>
      </c>
      <c r="G51" s="149" t="s">
        <v>348</v>
      </c>
      <c r="H51" s="149" t="s">
        <v>349</v>
      </c>
      <c r="I51" s="160">
        <v>60000</v>
      </c>
      <c r="J51" s="160"/>
      <c r="K51" s="161"/>
      <c r="L51" s="160"/>
      <c r="M51" s="160"/>
      <c r="N51" s="160">
        <v>60000</v>
      </c>
      <c r="O51" s="160"/>
      <c r="P51" s="160"/>
      <c r="Q51" s="160"/>
      <c r="R51" s="160"/>
      <c r="S51" s="160"/>
      <c r="T51" s="160"/>
      <c r="U51" s="160"/>
      <c r="V51" s="160"/>
      <c r="W51" s="160"/>
    </row>
    <row r="52" s="1" customFormat="1" ht="21.75" customHeight="1" spans="1:23">
      <c r="A52" s="149" t="s">
        <v>419</v>
      </c>
      <c r="B52" s="149" t="s">
        <v>474</v>
      </c>
      <c r="C52" s="149" t="s">
        <v>475</v>
      </c>
      <c r="D52" s="149" t="s">
        <v>70</v>
      </c>
      <c r="E52" s="149" t="s">
        <v>215</v>
      </c>
      <c r="F52" s="149" t="s">
        <v>216</v>
      </c>
      <c r="G52" s="149" t="s">
        <v>476</v>
      </c>
      <c r="H52" s="149" t="s">
        <v>477</v>
      </c>
      <c r="I52" s="160">
        <v>8056</v>
      </c>
      <c r="J52" s="160"/>
      <c r="K52" s="161"/>
      <c r="L52" s="160"/>
      <c r="M52" s="160"/>
      <c r="N52" s="160"/>
      <c r="O52" s="160"/>
      <c r="P52" s="160">
        <v>8056</v>
      </c>
      <c r="Q52" s="160"/>
      <c r="R52" s="160"/>
      <c r="S52" s="160"/>
      <c r="T52" s="160"/>
      <c r="U52" s="160"/>
      <c r="V52" s="160"/>
      <c r="W52" s="160"/>
    </row>
    <row r="53" s="1" customFormat="1" ht="21.75" customHeight="1" spans="1:23">
      <c r="A53" s="149" t="s">
        <v>419</v>
      </c>
      <c r="B53" s="149" t="s">
        <v>478</v>
      </c>
      <c r="C53" s="149" t="s">
        <v>479</v>
      </c>
      <c r="D53" s="149" t="s">
        <v>70</v>
      </c>
      <c r="E53" s="149" t="s">
        <v>268</v>
      </c>
      <c r="F53" s="149" t="s">
        <v>269</v>
      </c>
      <c r="G53" s="149" t="s">
        <v>426</v>
      </c>
      <c r="H53" s="149" t="s">
        <v>427</v>
      </c>
      <c r="I53" s="160"/>
      <c r="J53" s="160"/>
      <c r="K53" s="161"/>
      <c r="L53" s="160"/>
      <c r="M53" s="160"/>
      <c r="N53" s="160"/>
      <c r="O53" s="160"/>
      <c r="P53" s="160"/>
      <c r="Q53" s="160"/>
      <c r="R53" s="160"/>
      <c r="S53" s="160"/>
      <c r="T53" s="160"/>
      <c r="U53" s="160"/>
      <c r="V53" s="160"/>
      <c r="W53" s="160"/>
    </row>
    <row r="54" s="1" customFormat="1" ht="21.75" customHeight="1" spans="1:23">
      <c r="A54" s="149" t="s">
        <v>419</v>
      </c>
      <c r="B54" s="149" t="s">
        <v>480</v>
      </c>
      <c r="C54" s="149" t="s">
        <v>481</v>
      </c>
      <c r="D54" s="149" t="s">
        <v>70</v>
      </c>
      <c r="E54" s="149" t="s">
        <v>268</v>
      </c>
      <c r="F54" s="149" t="s">
        <v>269</v>
      </c>
      <c r="G54" s="149" t="s">
        <v>348</v>
      </c>
      <c r="H54" s="149" t="s">
        <v>349</v>
      </c>
      <c r="I54" s="160"/>
      <c r="J54" s="160"/>
      <c r="K54" s="161"/>
      <c r="L54" s="160"/>
      <c r="M54" s="160"/>
      <c r="N54" s="160"/>
      <c r="O54" s="160"/>
      <c r="P54" s="160"/>
      <c r="Q54" s="160"/>
      <c r="R54" s="160"/>
      <c r="S54" s="160"/>
      <c r="T54" s="160"/>
      <c r="U54" s="160"/>
      <c r="V54" s="160"/>
      <c r="W54" s="160"/>
    </row>
    <row r="55" s="1" customFormat="1" ht="21.75" customHeight="1" spans="1:23">
      <c r="A55" s="149" t="s">
        <v>419</v>
      </c>
      <c r="B55" s="149" t="s">
        <v>482</v>
      </c>
      <c r="C55" s="149" t="s">
        <v>483</v>
      </c>
      <c r="D55" s="149" t="s">
        <v>70</v>
      </c>
      <c r="E55" s="149" t="s">
        <v>139</v>
      </c>
      <c r="F55" s="149" t="s">
        <v>140</v>
      </c>
      <c r="G55" s="149" t="s">
        <v>348</v>
      </c>
      <c r="H55" s="149" t="s">
        <v>349</v>
      </c>
      <c r="I55" s="160">
        <v>2000</v>
      </c>
      <c r="J55" s="160"/>
      <c r="K55" s="161"/>
      <c r="L55" s="160"/>
      <c r="M55" s="160"/>
      <c r="N55" s="160">
        <v>2000</v>
      </c>
      <c r="O55" s="160"/>
      <c r="P55" s="160"/>
      <c r="Q55" s="160"/>
      <c r="R55" s="160"/>
      <c r="S55" s="160"/>
      <c r="T55" s="160"/>
      <c r="U55" s="160"/>
      <c r="V55" s="160"/>
      <c r="W55" s="160"/>
    </row>
    <row r="56" s="1" customFormat="1" ht="21.75" customHeight="1" spans="1:23">
      <c r="A56" s="149" t="s">
        <v>419</v>
      </c>
      <c r="B56" s="149" t="s">
        <v>484</v>
      </c>
      <c r="C56" s="149" t="s">
        <v>485</v>
      </c>
      <c r="D56" s="149" t="s">
        <v>70</v>
      </c>
      <c r="E56" s="149" t="s">
        <v>265</v>
      </c>
      <c r="F56" s="149" t="s">
        <v>264</v>
      </c>
      <c r="G56" s="149" t="s">
        <v>448</v>
      </c>
      <c r="H56" s="149" t="s">
        <v>449</v>
      </c>
      <c r="I56" s="160"/>
      <c r="J56" s="160"/>
      <c r="K56" s="161"/>
      <c r="L56" s="160"/>
      <c r="M56" s="160"/>
      <c r="N56" s="160"/>
      <c r="O56" s="160"/>
      <c r="P56" s="160"/>
      <c r="Q56" s="160"/>
      <c r="R56" s="160"/>
      <c r="S56" s="160"/>
      <c r="T56" s="160"/>
      <c r="U56" s="160"/>
      <c r="V56" s="160"/>
      <c r="W56" s="160"/>
    </row>
    <row r="57" s="1" customFormat="1" ht="21.75" customHeight="1" spans="1:23">
      <c r="A57" s="149" t="s">
        <v>419</v>
      </c>
      <c r="B57" s="149" t="s">
        <v>486</v>
      </c>
      <c r="C57" s="149" t="s">
        <v>487</v>
      </c>
      <c r="D57" s="149" t="s">
        <v>70</v>
      </c>
      <c r="E57" s="149" t="s">
        <v>107</v>
      </c>
      <c r="F57" s="149" t="s">
        <v>102</v>
      </c>
      <c r="G57" s="149" t="s">
        <v>348</v>
      </c>
      <c r="H57" s="149" t="s">
        <v>349</v>
      </c>
      <c r="I57" s="160"/>
      <c r="J57" s="160"/>
      <c r="K57" s="161"/>
      <c r="L57" s="160"/>
      <c r="M57" s="160"/>
      <c r="N57" s="160"/>
      <c r="O57" s="160"/>
      <c r="P57" s="160"/>
      <c r="Q57" s="160"/>
      <c r="R57" s="160"/>
      <c r="S57" s="160"/>
      <c r="T57" s="160"/>
      <c r="U57" s="160"/>
      <c r="V57" s="160"/>
      <c r="W57" s="160"/>
    </row>
    <row r="58" s="1" customFormat="1" ht="21.75" customHeight="1" spans="1:23">
      <c r="A58" s="149" t="s">
        <v>419</v>
      </c>
      <c r="B58" s="149" t="s">
        <v>488</v>
      </c>
      <c r="C58" s="149" t="s">
        <v>489</v>
      </c>
      <c r="D58" s="149" t="s">
        <v>70</v>
      </c>
      <c r="E58" s="149" t="s">
        <v>203</v>
      </c>
      <c r="F58" s="149" t="s">
        <v>204</v>
      </c>
      <c r="G58" s="149" t="s">
        <v>348</v>
      </c>
      <c r="H58" s="149" t="s">
        <v>349</v>
      </c>
      <c r="I58" s="160">
        <v>540000</v>
      </c>
      <c r="J58" s="160">
        <v>540000</v>
      </c>
      <c r="K58" s="161">
        <v>540000</v>
      </c>
      <c r="L58" s="160"/>
      <c r="M58" s="160"/>
      <c r="N58" s="160"/>
      <c r="O58" s="160"/>
      <c r="P58" s="160"/>
      <c r="Q58" s="160"/>
      <c r="R58" s="160"/>
      <c r="S58" s="160"/>
      <c r="T58" s="160"/>
      <c r="U58" s="160"/>
      <c r="V58" s="160"/>
      <c r="W58" s="160"/>
    </row>
    <row r="59" s="1" customFormat="1" ht="21.75" customHeight="1" spans="1:23">
      <c r="A59" s="149" t="s">
        <v>419</v>
      </c>
      <c r="B59" s="149" t="s">
        <v>490</v>
      </c>
      <c r="C59" s="149" t="s">
        <v>491</v>
      </c>
      <c r="D59" s="149" t="s">
        <v>70</v>
      </c>
      <c r="E59" s="149" t="s">
        <v>203</v>
      </c>
      <c r="F59" s="149" t="s">
        <v>204</v>
      </c>
      <c r="G59" s="149" t="s">
        <v>348</v>
      </c>
      <c r="H59" s="149" t="s">
        <v>349</v>
      </c>
      <c r="I59" s="160">
        <v>60000</v>
      </c>
      <c r="J59" s="160">
        <v>60000</v>
      </c>
      <c r="K59" s="161">
        <v>60000</v>
      </c>
      <c r="L59" s="160"/>
      <c r="M59" s="160"/>
      <c r="N59" s="160"/>
      <c r="O59" s="160"/>
      <c r="P59" s="160"/>
      <c r="Q59" s="160"/>
      <c r="R59" s="160"/>
      <c r="S59" s="160"/>
      <c r="T59" s="160"/>
      <c r="U59" s="160"/>
      <c r="V59" s="160"/>
      <c r="W59" s="160"/>
    </row>
    <row r="60" s="1" customFormat="1" ht="21.75" customHeight="1" spans="1:23">
      <c r="A60" s="149" t="s">
        <v>419</v>
      </c>
      <c r="B60" s="149" t="s">
        <v>492</v>
      </c>
      <c r="C60" s="149" t="s">
        <v>493</v>
      </c>
      <c r="D60" s="149" t="s">
        <v>70</v>
      </c>
      <c r="E60" s="149" t="s">
        <v>203</v>
      </c>
      <c r="F60" s="149" t="s">
        <v>204</v>
      </c>
      <c r="G60" s="149" t="s">
        <v>348</v>
      </c>
      <c r="H60" s="149" t="s">
        <v>349</v>
      </c>
      <c r="I60" s="160">
        <v>30000</v>
      </c>
      <c r="J60" s="160">
        <v>30000</v>
      </c>
      <c r="K60" s="161">
        <v>30000</v>
      </c>
      <c r="L60" s="160"/>
      <c r="M60" s="160"/>
      <c r="N60" s="160"/>
      <c r="O60" s="160"/>
      <c r="P60" s="160"/>
      <c r="Q60" s="160"/>
      <c r="R60" s="160"/>
      <c r="S60" s="160"/>
      <c r="T60" s="160"/>
      <c r="U60" s="160"/>
      <c r="V60" s="160"/>
      <c r="W60" s="160"/>
    </row>
    <row r="61" s="1" customFormat="1" ht="21.75" customHeight="1" spans="1:23">
      <c r="A61" s="149" t="s">
        <v>419</v>
      </c>
      <c r="B61" s="149" t="s">
        <v>494</v>
      </c>
      <c r="C61" s="149" t="s">
        <v>495</v>
      </c>
      <c r="D61" s="149" t="s">
        <v>70</v>
      </c>
      <c r="E61" s="149" t="s">
        <v>107</v>
      </c>
      <c r="F61" s="149" t="s">
        <v>102</v>
      </c>
      <c r="G61" s="149" t="s">
        <v>348</v>
      </c>
      <c r="H61" s="149" t="s">
        <v>349</v>
      </c>
      <c r="I61" s="160">
        <v>21900</v>
      </c>
      <c r="J61" s="160">
        <v>21900</v>
      </c>
      <c r="K61" s="161">
        <v>21900</v>
      </c>
      <c r="L61" s="160"/>
      <c r="M61" s="160"/>
      <c r="N61" s="160"/>
      <c r="O61" s="160"/>
      <c r="P61" s="160"/>
      <c r="Q61" s="160"/>
      <c r="R61" s="160"/>
      <c r="S61" s="160"/>
      <c r="T61" s="160"/>
      <c r="U61" s="160"/>
      <c r="V61" s="160"/>
      <c r="W61" s="160"/>
    </row>
    <row r="62" s="1" customFormat="1" ht="21.75" customHeight="1" spans="1:23">
      <c r="A62" s="149" t="s">
        <v>419</v>
      </c>
      <c r="B62" s="149" t="s">
        <v>496</v>
      </c>
      <c r="C62" s="149" t="s">
        <v>497</v>
      </c>
      <c r="D62" s="149" t="s">
        <v>70</v>
      </c>
      <c r="E62" s="149" t="s">
        <v>107</v>
      </c>
      <c r="F62" s="149" t="s">
        <v>102</v>
      </c>
      <c r="G62" s="149" t="s">
        <v>348</v>
      </c>
      <c r="H62" s="149" t="s">
        <v>349</v>
      </c>
      <c r="I62" s="160">
        <v>1200</v>
      </c>
      <c r="J62" s="160">
        <v>1200</v>
      </c>
      <c r="K62" s="161">
        <v>1200</v>
      </c>
      <c r="L62" s="160"/>
      <c r="M62" s="160"/>
      <c r="N62" s="160"/>
      <c r="O62" s="160"/>
      <c r="P62" s="160"/>
      <c r="Q62" s="160"/>
      <c r="R62" s="160"/>
      <c r="S62" s="160"/>
      <c r="T62" s="160"/>
      <c r="U62" s="160"/>
      <c r="V62" s="160"/>
      <c r="W62" s="160"/>
    </row>
    <row r="63" s="1" customFormat="1" ht="21.75" customHeight="1" spans="1:23">
      <c r="A63" s="149" t="s">
        <v>419</v>
      </c>
      <c r="B63" s="149" t="s">
        <v>498</v>
      </c>
      <c r="C63" s="149" t="s">
        <v>499</v>
      </c>
      <c r="D63" s="149" t="s">
        <v>70</v>
      </c>
      <c r="E63" s="149" t="s">
        <v>107</v>
      </c>
      <c r="F63" s="149" t="s">
        <v>102</v>
      </c>
      <c r="G63" s="149" t="s">
        <v>348</v>
      </c>
      <c r="H63" s="149" t="s">
        <v>349</v>
      </c>
      <c r="I63" s="160">
        <v>22575</v>
      </c>
      <c r="J63" s="160">
        <v>22575</v>
      </c>
      <c r="K63" s="161">
        <v>22575</v>
      </c>
      <c r="L63" s="160"/>
      <c r="M63" s="160"/>
      <c r="N63" s="160"/>
      <c r="O63" s="160"/>
      <c r="P63" s="160"/>
      <c r="Q63" s="160"/>
      <c r="R63" s="160"/>
      <c r="S63" s="160"/>
      <c r="T63" s="160"/>
      <c r="U63" s="160"/>
      <c r="V63" s="160"/>
      <c r="W63" s="160"/>
    </row>
    <row r="64" s="1" customFormat="1" ht="21.75" customHeight="1" spans="1:23">
      <c r="A64" s="149" t="s">
        <v>419</v>
      </c>
      <c r="B64" s="149" t="s">
        <v>500</v>
      </c>
      <c r="C64" s="149" t="s">
        <v>501</v>
      </c>
      <c r="D64" s="149" t="s">
        <v>70</v>
      </c>
      <c r="E64" s="149" t="s">
        <v>107</v>
      </c>
      <c r="F64" s="149" t="s">
        <v>102</v>
      </c>
      <c r="G64" s="149" t="s">
        <v>348</v>
      </c>
      <c r="H64" s="149" t="s">
        <v>349</v>
      </c>
      <c r="I64" s="160">
        <v>16436</v>
      </c>
      <c r="J64" s="160">
        <v>16436</v>
      </c>
      <c r="K64" s="161">
        <v>16436</v>
      </c>
      <c r="L64" s="160"/>
      <c r="M64" s="160"/>
      <c r="N64" s="160"/>
      <c r="O64" s="160"/>
      <c r="P64" s="160"/>
      <c r="Q64" s="160"/>
      <c r="R64" s="160"/>
      <c r="S64" s="160"/>
      <c r="T64" s="160"/>
      <c r="U64" s="160"/>
      <c r="V64" s="160"/>
      <c r="W64" s="160"/>
    </row>
    <row r="65" s="1" customFormat="1" ht="21.75" customHeight="1" spans="1:23">
      <c r="A65" s="149" t="s">
        <v>419</v>
      </c>
      <c r="B65" s="149" t="s">
        <v>502</v>
      </c>
      <c r="C65" s="149" t="s">
        <v>503</v>
      </c>
      <c r="D65" s="149" t="s">
        <v>70</v>
      </c>
      <c r="E65" s="149" t="s">
        <v>107</v>
      </c>
      <c r="F65" s="149" t="s">
        <v>102</v>
      </c>
      <c r="G65" s="149" t="s">
        <v>348</v>
      </c>
      <c r="H65" s="149" t="s">
        <v>349</v>
      </c>
      <c r="I65" s="160">
        <v>27447</v>
      </c>
      <c r="J65" s="160">
        <v>27447</v>
      </c>
      <c r="K65" s="161">
        <v>27447</v>
      </c>
      <c r="L65" s="160"/>
      <c r="M65" s="160"/>
      <c r="N65" s="160"/>
      <c r="O65" s="160"/>
      <c r="P65" s="160"/>
      <c r="Q65" s="160"/>
      <c r="R65" s="160"/>
      <c r="S65" s="160"/>
      <c r="T65" s="160"/>
      <c r="U65" s="160"/>
      <c r="V65" s="160"/>
      <c r="W65" s="160"/>
    </row>
    <row r="66" s="1" customFormat="1" ht="21.75" customHeight="1" spans="1:23">
      <c r="A66" s="149" t="s">
        <v>419</v>
      </c>
      <c r="B66" s="149" t="s">
        <v>504</v>
      </c>
      <c r="C66" s="149" t="s">
        <v>505</v>
      </c>
      <c r="D66" s="149" t="s">
        <v>70</v>
      </c>
      <c r="E66" s="149" t="s">
        <v>201</v>
      </c>
      <c r="F66" s="149" t="s">
        <v>202</v>
      </c>
      <c r="G66" s="149" t="s">
        <v>422</v>
      </c>
      <c r="H66" s="149" t="s">
        <v>423</v>
      </c>
      <c r="I66" s="160">
        <v>1000000</v>
      </c>
      <c r="J66" s="160">
        <v>1000000</v>
      </c>
      <c r="K66" s="161">
        <v>1000000</v>
      </c>
      <c r="L66" s="160"/>
      <c r="M66" s="160"/>
      <c r="N66" s="160"/>
      <c r="O66" s="160"/>
      <c r="P66" s="160"/>
      <c r="Q66" s="160"/>
      <c r="R66" s="160"/>
      <c r="S66" s="160"/>
      <c r="T66" s="160"/>
      <c r="U66" s="160"/>
      <c r="V66" s="160"/>
      <c r="W66" s="160"/>
    </row>
    <row r="67" s="1" customFormat="1" ht="21.75" customHeight="1" spans="1:23">
      <c r="A67" s="149" t="s">
        <v>419</v>
      </c>
      <c r="B67" s="149" t="s">
        <v>506</v>
      </c>
      <c r="C67" s="149" t="s">
        <v>507</v>
      </c>
      <c r="D67" s="149" t="s">
        <v>70</v>
      </c>
      <c r="E67" s="149" t="s">
        <v>191</v>
      </c>
      <c r="F67" s="149" t="s">
        <v>192</v>
      </c>
      <c r="G67" s="149" t="s">
        <v>422</v>
      </c>
      <c r="H67" s="149" t="s">
        <v>423</v>
      </c>
      <c r="I67" s="160">
        <v>80000</v>
      </c>
      <c r="J67" s="160">
        <v>80000</v>
      </c>
      <c r="K67" s="161">
        <v>80000</v>
      </c>
      <c r="L67" s="160"/>
      <c r="M67" s="160"/>
      <c r="N67" s="160"/>
      <c r="O67" s="160"/>
      <c r="P67" s="160"/>
      <c r="Q67" s="160"/>
      <c r="R67" s="160"/>
      <c r="S67" s="160"/>
      <c r="T67" s="160"/>
      <c r="U67" s="160"/>
      <c r="V67" s="160"/>
      <c r="W67" s="160"/>
    </row>
    <row r="68" s="1" customFormat="1" ht="21.75" customHeight="1" spans="1:23">
      <c r="A68" s="149" t="s">
        <v>508</v>
      </c>
      <c r="B68" s="149" t="s">
        <v>509</v>
      </c>
      <c r="C68" s="149" t="s">
        <v>510</v>
      </c>
      <c r="D68" s="149" t="s">
        <v>70</v>
      </c>
      <c r="E68" s="149" t="s">
        <v>131</v>
      </c>
      <c r="F68" s="149" t="s">
        <v>132</v>
      </c>
      <c r="G68" s="149" t="s">
        <v>348</v>
      </c>
      <c r="H68" s="149" t="s">
        <v>349</v>
      </c>
      <c r="I68" s="160">
        <v>50000</v>
      </c>
      <c r="J68" s="160"/>
      <c r="K68" s="161"/>
      <c r="L68" s="160"/>
      <c r="M68" s="160"/>
      <c r="N68" s="160">
        <v>50000</v>
      </c>
      <c r="O68" s="160"/>
      <c r="P68" s="160"/>
      <c r="Q68" s="160"/>
      <c r="R68" s="160"/>
      <c r="S68" s="160"/>
      <c r="T68" s="160"/>
      <c r="U68" s="160"/>
      <c r="V68" s="160"/>
      <c r="W68" s="160"/>
    </row>
    <row r="69" s="1" customFormat="1" ht="18.75" customHeight="1" spans="1:23">
      <c r="A69" s="36" t="s">
        <v>280</v>
      </c>
      <c r="B69" s="37"/>
      <c r="C69" s="37"/>
      <c r="D69" s="37"/>
      <c r="E69" s="37"/>
      <c r="F69" s="37"/>
      <c r="G69" s="37"/>
      <c r="H69" s="38"/>
      <c r="I69" s="160">
        <v>7393685.4</v>
      </c>
      <c r="J69" s="160">
        <v>6373543</v>
      </c>
      <c r="K69" s="161">
        <v>6373543</v>
      </c>
      <c r="L69" s="160"/>
      <c r="M69" s="160"/>
      <c r="N69" s="160">
        <v>1012086.4</v>
      </c>
      <c r="O69" s="160"/>
      <c r="P69" s="160">
        <v>8056</v>
      </c>
      <c r="Q69" s="160"/>
      <c r="R69" s="160"/>
      <c r="S69" s="160"/>
      <c r="T69" s="160"/>
      <c r="U69" s="160"/>
      <c r="V69" s="160"/>
      <c r="W69" s="160"/>
    </row>
  </sheetData>
  <mergeCells count="28">
    <mergeCell ref="A3:W3"/>
    <mergeCell ref="A4:H4"/>
    <mergeCell ref="J5:M5"/>
    <mergeCell ref="N5:P5"/>
    <mergeCell ref="R5:W5"/>
    <mergeCell ref="A69:H6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2"/>
  <sheetViews>
    <sheetView showZeros="0" workbookViewId="0">
      <pane ySplit="1" topLeftCell="A79" activePane="bottomLeft" state="frozen"/>
      <selection/>
      <selection pane="bottomLeft" activeCell="A4" sqref="$A4:$XFD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8" customHeight="1" spans="1:10">
      <c r="J2" s="4" t="s">
        <v>511</v>
      </c>
    </row>
    <row r="3" ht="39.75" customHeight="1" spans="1:10">
      <c r="A3" s="71" t="str">
        <f>"2026"&amp;"年部门项目支出绩效目标表"</f>
        <v>2026年部门项目支出绩效目标表</v>
      </c>
      <c r="B3" s="5"/>
      <c r="C3" s="5"/>
      <c r="D3" s="5"/>
      <c r="E3" s="5"/>
      <c r="F3" s="72"/>
      <c r="G3" s="5"/>
      <c r="H3" s="72"/>
      <c r="I3" s="72"/>
      <c r="J3" s="5"/>
    </row>
    <row r="4" s="1" customFormat="1" ht="17.25" customHeight="1" spans="1:10">
      <c r="A4" s="6" t="str">
        <f>"单位名称："&amp;"寻甸回族彝族自治县羊街镇财政所"</f>
        <v>单位名称：寻甸回族彝族自治县羊街镇财政所</v>
      </c>
    </row>
    <row r="5" ht="44.25" customHeight="1" spans="1:10">
      <c r="A5" s="73" t="s">
        <v>292</v>
      </c>
      <c r="B5" s="73" t="s">
        <v>512</v>
      </c>
      <c r="C5" s="73" t="s">
        <v>513</v>
      </c>
      <c r="D5" s="73" t="s">
        <v>514</v>
      </c>
      <c r="E5" s="73" t="s">
        <v>515</v>
      </c>
      <c r="F5" s="74" t="s">
        <v>516</v>
      </c>
      <c r="G5" s="73" t="s">
        <v>517</v>
      </c>
      <c r="H5" s="74" t="s">
        <v>518</v>
      </c>
      <c r="I5" s="74" t="s">
        <v>519</v>
      </c>
      <c r="J5" s="73" t="s">
        <v>520</v>
      </c>
    </row>
    <row r="6" ht="18.75" customHeight="1" spans="1:10">
      <c r="A6" s="148">
        <v>1</v>
      </c>
      <c r="B6" s="148">
        <v>2</v>
      </c>
      <c r="C6" s="148">
        <v>3</v>
      </c>
      <c r="D6" s="148">
        <v>4</v>
      </c>
      <c r="E6" s="148">
        <v>5</v>
      </c>
      <c r="F6" s="31">
        <v>6</v>
      </c>
      <c r="G6" s="148">
        <v>7</v>
      </c>
      <c r="H6" s="31">
        <v>8</v>
      </c>
      <c r="I6" s="31">
        <v>9</v>
      </c>
      <c r="J6" s="148">
        <v>10</v>
      </c>
    </row>
    <row r="7" s="1" customFormat="1" ht="42" customHeight="1" spans="1:10">
      <c r="A7" s="32" t="s">
        <v>70</v>
      </c>
      <c r="B7" s="149"/>
      <c r="C7" s="149"/>
      <c r="D7" s="149"/>
      <c r="E7" s="150"/>
      <c r="F7" s="151"/>
      <c r="G7" s="150"/>
      <c r="H7" s="151"/>
      <c r="I7" s="151"/>
      <c r="J7" s="150"/>
    </row>
    <row r="8" s="1" customFormat="1" ht="42" customHeight="1" spans="1:10">
      <c r="A8" s="152" t="s">
        <v>491</v>
      </c>
      <c r="B8" s="22" t="s">
        <v>491</v>
      </c>
      <c r="C8" s="22" t="s">
        <v>521</v>
      </c>
      <c r="D8" s="22" t="s">
        <v>522</v>
      </c>
      <c r="E8" s="32" t="s">
        <v>523</v>
      </c>
      <c r="F8" s="22" t="s">
        <v>524</v>
      </c>
      <c r="G8" s="32" t="s">
        <v>525</v>
      </c>
      <c r="H8" s="22" t="s">
        <v>526</v>
      </c>
      <c r="I8" s="22" t="s">
        <v>527</v>
      </c>
      <c r="J8" s="32" t="s">
        <v>491</v>
      </c>
    </row>
    <row r="9" s="1" customFormat="1" ht="42" customHeight="1" spans="1:10">
      <c r="A9" s="152" t="s">
        <v>491</v>
      </c>
      <c r="B9" s="22" t="s">
        <v>491</v>
      </c>
      <c r="C9" s="22" t="s">
        <v>528</v>
      </c>
      <c r="D9" s="22" t="s">
        <v>529</v>
      </c>
      <c r="E9" s="32" t="s">
        <v>530</v>
      </c>
      <c r="F9" s="22" t="s">
        <v>531</v>
      </c>
      <c r="G9" s="32" t="s">
        <v>532</v>
      </c>
      <c r="H9" s="22" t="s">
        <v>533</v>
      </c>
      <c r="I9" s="22" t="s">
        <v>527</v>
      </c>
      <c r="J9" s="32" t="s">
        <v>491</v>
      </c>
    </row>
    <row r="10" s="1" customFormat="1" ht="42" customHeight="1" spans="1:10">
      <c r="A10" s="152" t="s">
        <v>491</v>
      </c>
      <c r="B10" s="22" t="s">
        <v>491</v>
      </c>
      <c r="C10" s="22" t="s">
        <v>534</v>
      </c>
      <c r="D10" s="22" t="s">
        <v>535</v>
      </c>
      <c r="E10" s="32" t="s">
        <v>536</v>
      </c>
      <c r="F10" s="22" t="s">
        <v>531</v>
      </c>
      <c r="G10" s="32" t="s">
        <v>532</v>
      </c>
      <c r="H10" s="22" t="s">
        <v>533</v>
      </c>
      <c r="I10" s="22" t="s">
        <v>527</v>
      </c>
      <c r="J10" s="32" t="s">
        <v>491</v>
      </c>
    </row>
    <row r="11" s="1" customFormat="1" ht="42" customHeight="1" spans="1:10">
      <c r="A11" s="152" t="s">
        <v>401</v>
      </c>
      <c r="B11" s="22" t="s">
        <v>401</v>
      </c>
      <c r="C11" s="22" t="s">
        <v>521</v>
      </c>
      <c r="D11" s="22" t="s">
        <v>522</v>
      </c>
      <c r="E11" s="32" t="s">
        <v>523</v>
      </c>
      <c r="F11" s="22" t="s">
        <v>524</v>
      </c>
      <c r="G11" s="32" t="s">
        <v>525</v>
      </c>
      <c r="H11" s="22" t="s">
        <v>526</v>
      </c>
      <c r="I11" s="22" t="s">
        <v>527</v>
      </c>
      <c r="J11" s="32" t="s">
        <v>401</v>
      </c>
    </row>
    <row r="12" s="1" customFormat="1" ht="42" customHeight="1" spans="1:10">
      <c r="A12" s="152" t="s">
        <v>401</v>
      </c>
      <c r="B12" s="22" t="s">
        <v>401</v>
      </c>
      <c r="C12" s="22" t="s">
        <v>528</v>
      </c>
      <c r="D12" s="22" t="s">
        <v>529</v>
      </c>
      <c r="E12" s="32" t="s">
        <v>530</v>
      </c>
      <c r="F12" s="22" t="s">
        <v>531</v>
      </c>
      <c r="G12" s="32" t="s">
        <v>532</v>
      </c>
      <c r="H12" s="22" t="s">
        <v>533</v>
      </c>
      <c r="I12" s="22" t="s">
        <v>527</v>
      </c>
      <c r="J12" s="32" t="s">
        <v>401</v>
      </c>
    </row>
    <row r="13" s="1" customFormat="1" ht="42" customHeight="1" spans="1:10">
      <c r="A13" s="152" t="s">
        <v>401</v>
      </c>
      <c r="B13" s="22" t="s">
        <v>401</v>
      </c>
      <c r="C13" s="22" t="s">
        <v>534</v>
      </c>
      <c r="D13" s="22" t="s">
        <v>535</v>
      </c>
      <c r="E13" s="32" t="s">
        <v>536</v>
      </c>
      <c r="F13" s="22" t="s">
        <v>531</v>
      </c>
      <c r="G13" s="32" t="s">
        <v>532</v>
      </c>
      <c r="H13" s="22" t="s">
        <v>533</v>
      </c>
      <c r="I13" s="22" t="s">
        <v>527</v>
      </c>
      <c r="J13" s="32" t="s">
        <v>401</v>
      </c>
    </row>
    <row r="14" s="1" customFormat="1" ht="42" customHeight="1" spans="1:10">
      <c r="A14" s="152" t="s">
        <v>388</v>
      </c>
      <c r="B14" s="22" t="s">
        <v>388</v>
      </c>
      <c r="C14" s="22" t="s">
        <v>521</v>
      </c>
      <c r="D14" s="22" t="s">
        <v>522</v>
      </c>
      <c r="E14" s="32" t="s">
        <v>523</v>
      </c>
      <c r="F14" s="22" t="s">
        <v>524</v>
      </c>
      <c r="G14" s="32" t="s">
        <v>525</v>
      </c>
      <c r="H14" s="22" t="s">
        <v>526</v>
      </c>
      <c r="I14" s="22" t="s">
        <v>527</v>
      </c>
      <c r="J14" s="32" t="s">
        <v>388</v>
      </c>
    </row>
    <row r="15" s="1" customFormat="1" ht="42" customHeight="1" spans="1:10">
      <c r="A15" s="152" t="s">
        <v>388</v>
      </c>
      <c r="B15" s="22" t="s">
        <v>388</v>
      </c>
      <c r="C15" s="22" t="s">
        <v>528</v>
      </c>
      <c r="D15" s="22" t="s">
        <v>529</v>
      </c>
      <c r="E15" s="32" t="s">
        <v>530</v>
      </c>
      <c r="F15" s="22" t="s">
        <v>531</v>
      </c>
      <c r="G15" s="32" t="s">
        <v>532</v>
      </c>
      <c r="H15" s="22" t="s">
        <v>533</v>
      </c>
      <c r="I15" s="22" t="s">
        <v>527</v>
      </c>
      <c r="J15" s="32" t="s">
        <v>388</v>
      </c>
    </row>
    <row r="16" s="1" customFormat="1" ht="42" customHeight="1" spans="1:10">
      <c r="A16" s="152" t="s">
        <v>388</v>
      </c>
      <c r="B16" s="22" t="s">
        <v>388</v>
      </c>
      <c r="C16" s="22" t="s">
        <v>534</v>
      </c>
      <c r="D16" s="22" t="s">
        <v>535</v>
      </c>
      <c r="E16" s="32" t="s">
        <v>536</v>
      </c>
      <c r="F16" s="22" t="s">
        <v>531</v>
      </c>
      <c r="G16" s="32" t="s">
        <v>532</v>
      </c>
      <c r="H16" s="22" t="s">
        <v>533</v>
      </c>
      <c r="I16" s="22" t="s">
        <v>527</v>
      </c>
      <c r="J16" s="32" t="s">
        <v>388</v>
      </c>
    </row>
    <row r="17" s="1" customFormat="1" ht="42" customHeight="1" spans="1:10">
      <c r="A17" s="152" t="s">
        <v>418</v>
      </c>
      <c r="B17" s="22" t="s">
        <v>418</v>
      </c>
      <c r="C17" s="22" t="s">
        <v>521</v>
      </c>
      <c r="D17" s="22" t="s">
        <v>522</v>
      </c>
      <c r="E17" s="32" t="s">
        <v>523</v>
      </c>
      <c r="F17" s="22" t="s">
        <v>524</v>
      </c>
      <c r="G17" s="32" t="s">
        <v>525</v>
      </c>
      <c r="H17" s="22" t="s">
        <v>526</v>
      </c>
      <c r="I17" s="22" t="s">
        <v>527</v>
      </c>
      <c r="J17" s="32" t="s">
        <v>418</v>
      </c>
    </row>
    <row r="18" s="1" customFormat="1" ht="42" customHeight="1" spans="1:10">
      <c r="A18" s="152" t="s">
        <v>418</v>
      </c>
      <c r="B18" s="22" t="s">
        <v>418</v>
      </c>
      <c r="C18" s="22" t="s">
        <v>528</v>
      </c>
      <c r="D18" s="22" t="s">
        <v>529</v>
      </c>
      <c r="E18" s="32" t="s">
        <v>530</v>
      </c>
      <c r="F18" s="22" t="s">
        <v>531</v>
      </c>
      <c r="G18" s="32" t="s">
        <v>532</v>
      </c>
      <c r="H18" s="22" t="s">
        <v>533</v>
      </c>
      <c r="I18" s="22" t="s">
        <v>527</v>
      </c>
      <c r="J18" s="32" t="s">
        <v>418</v>
      </c>
    </row>
    <row r="19" s="1" customFormat="1" ht="42" customHeight="1" spans="1:10">
      <c r="A19" s="152" t="s">
        <v>418</v>
      </c>
      <c r="B19" s="22" t="s">
        <v>418</v>
      </c>
      <c r="C19" s="22" t="s">
        <v>534</v>
      </c>
      <c r="D19" s="22" t="s">
        <v>535</v>
      </c>
      <c r="E19" s="32" t="s">
        <v>536</v>
      </c>
      <c r="F19" s="22" t="s">
        <v>531</v>
      </c>
      <c r="G19" s="32" t="s">
        <v>532</v>
      </c>
      <c r="H19" s="22" t="s">
        <v>533</v>
      </c>
      <c r="I19" s="22" t="s">
        <v>527</v>
      </c>
      <c r="J19" s="32" t="s">
        <v>418</v>
      </c>
    </row>
    <row r="20" s="1" customFormat="1" ht="42" customHeight="1" spans="1:10">
      <c r="A20" s="152" t="s">
        <v>493</v>
      </c>
      <c r="B20" s="22" t="s">
        <v>493</v>
      </c>
      <c r="C20" s="22" t="s">
        <v>521</v>
      </c>
      <c r="D20" s="22" t="s">
        <v>522</v>
      </c>
      <c r="E20" s="32" t="s">
        <v>523</v>
      </c>
      <c r="F20" s="22" t="s">
        <v>524</v>
      </c>
      <c r="G20" s="32" t="s">
        <v>525</v>
      </c>
      <c r="H20" s="22" t="s">
        <v>526</v>
      </c>
      <c r="I20" s="22" t="s">
        <v>527</v>
      </c>
      <c r="J20" s="32" t="s">
        <v>493</v>
      </c>
    </row>
    <row r="21" s="1" customFormat="1" ht="42" customHeight="1" spans="1:10">
      <c r="A21" s="152" t="s">
        <v>493</v>
      </c>
      <c r="B21" s="22" t="s">
        <v>493</v>
      </c>
      <c r="C21" s="22" t="s">
        <v>528</v>
      </c>
      <c r="D21" s="22" t="s">
        <v>529</v>
      </c>
      <c r="E21" s="32" t="s">
        <v>530</v>
      </c>
      <c r="F21" s="22" t="s">
        <v>531</v>
      </c>
      <c r="G21" s="32" t="s">
        <v>532</v>
      </c>
      <c r="H21" s="22" t="s">
        <v>533</v>
      </c>
      <c r="I21" s="22" t="s">
        <v>527</v>
      </c>
      <c r="J21" s="32" t="s">
        <v>493</v>
      </c>
    </row>
    <row r="22" s="1" customFormat="1" ht="42" customHeight="1" spans="1:10">
      <c r="A22" s="152" t="s">
        <v>493</v>
      </c>
      <c r="B22" s="22" t="s">
        <v>493</v>
      </c>
      <c r="C22" s="22" t="s">
        <v>534</v>
      </c>
      <c r="D22" s="22" t="s">
        <v>535</v>
      </c>
      <c r="E22" s="32" t="s">
        <v>536</v>
      </c>
      <c r="F22" s="22" t="s">
        <v>531</v>
      </c>
      <c r="G22" s="32" t="s">
        <v>532</v>
      </c>
      <c r="H22" s="22" t="s">
        <v>533</v>
      </c>
      <c r="I22" s="22" t="s">
        <v>527</v>
      </c>
      <c r="J22" s="32" t="s">
        <v>493</v>
      </c>
    </row>
    <row r="23" s="1" customFormat="1" ht="42" customHeight="1" spans="1:10">
      <c r="A23" s="152" t="s">
        <v>495</v>
      </c>
      <c r="B23" s="22" t="s">
        <v>495</v>
      </c>
      <c r="C23" s="22" t="s">
        <v>521</v>
      </c>
      <c r="D23" s="22" t="s">
        <v>522</v>
      </c>
      <c r="E23" s="32" t="s">
        <v>523</v>
      </c>
      <c r="F23" s="22" t="s">
        <v>524</v>
      </c>
      <c r="G23" s="32" t="s">
        <v>525</v>
      </c>
      <c r="H23" s="22" t="s">
        <v>526</v>
      </c>
      <c r="I23" s="22" t="s">
        <v>527</v>
      </c>
      <c r="J23" s="32" t="s">
        <v>495</v>
      </c>
    </row>
    <row r="24" s="1" customFormat="1" ht="42" customHeight="1" spans="1:10">
      <c r="A24" s="152" t="s">
        <v>495</v>
      </c>
      <c r="B24" s="22" t="s">
        <v>495</v>
      </c>
      <c r="C24" s="22" t="s">
        <v>528</v>
      </c>
      <c r="D24" s="22" t="s">
        <v>529</v>
      </c>
      <c r="E24" s="32" t="s">
        <v>530</v>
      </c>
      <c r="F24" s="22" t="s">
        <v>531</v>
      </c>
      <c r="G24" s="32" t="s">
        <v>532</v>
      </c>
      <c r="H24" s="22" t="s">
        <v>533</v>
      </c>
      <c r="I24" s="22" t="s">
        <v>527</v>
      </c>
      <c r="J24" s="32" t="s">
        <v>495</v>
      </c>
    </row>
    <row r="25" s="1" customFormat="1" ht="42" customHeight="1" spans="1:10">
      <c r="A25" s="152" t="s">
        <v>495</v>
      </c>
      <c r="B25" s="22" t="s">
        <v>495</v>
      </c>
      <c r="C25" s="22" t="s">
        <v>534</v>
      </c>
      <c r="D25" s="22" t="s">
        <v>535</v>
      </c>
      <c r="E25" s="32" t="s">
        <v>536</v>
      </c>
      <c r="F25" s="22" t="s">
        <v>531</v>
      </c>
      <c r="G25" s="32" t="s">
        <v>532</v>
      </c>
      <c r="H25" s="22" t="s">
        <v>533</v>
      </c>
      <c r="I25" s="22" t="s">
        <v>527</v>
      </c>
      <c r="J25" s="32" t="s">
        <v>495</v>
      </c>
    </row>
    <row r="26" s="1" customFormat="1" ht="42" customHeight="1" spans="1:10">
      <c r="A26" s="152" t="s">
        <v>411</v>
      </c>
      <c r="B26" s="22" t="s">
        <v>411</v>
      </c>
      <c r="C26" s="22" t="s">
        <v>521</v>
      </c>
      <c r="D26" s="22" t="s">
        <v>522</v>
      </c>
      <c r="E26" s="32" t="s">
        <v>523</v>
      </c>
      <c r="F26" s="22" t="s">
        <v>524</v>
      </c>
      <c r="G26" s="32" t="s">
        <v>525</v>
      </c>
      <c r="H26" s="22" t="s">
        <v>526</v>
      </c>
      <c r="I26" s="22" t="s">
        <v>527</v>
      </c>
      <c r="J26" s="32" t="s">
        <v>411</v>
      </c>
    </row>
    <row r="27" s="1" customFormat="1" ht="42" customHeight="1" spans="1:10">
      <c r="A27" s="152" t="s">
        <v>411</v>
      </c>
      <c r="B27" s="22" t="s">
        <v>411</v>
      </c>
      <c r="C27" s="22" t="s">
        <v>528</v>
      </c>
      <c r="D27" s="22" t="s">
        <v>529</v>
      </c>
      <c r="E27" s="32" t="s">
        <v>530</v>
      </c>
      <c r="F27" s="22" t="s">
        <v>531</v>
      </c>
      <c r="G27" s="32" t="s">
        <v>532</v>
      </c>
      <c r="H27" s="22" t="s">
        <v>533</v>
      </c>
      <c r="I27" s="22" t="s">
        <v>527</v>
      </c>
      <c r="J27" s="32" t="s">
        <v>411</v>
      </c>
    </row>
    <row r="28" s="1" customFormat="1" ht="42" customHeight="1" spans="1:10">
      <c r="A28" s="152" t="s">
        <v>411</v>
      </c>
      <c r="B28" s="22" t="s">
        <v>411</v>
      </c>
      <c r="C28" s="22" t="s">
        <v>534</v>
      </c>
      <c r="D28" s="22" t="s">
        <v>535</v>
      </c>
      <c r="E28" s="32" t="s">
        <v>536</v>
      </c>
      <c r="F28" s="22" t="s">
        <v>531</v>
      </c>
      <c r="G28" s="32" t="s">
        <v>532</v>
      </c>
      <c r="H28" s="22" t="s">
        <v>533</v>
      </c>
      <c r="I28" s="22" t="s">
        <v>527</v>
      </c>
      <c r="J28" s="32" t="s">
        <v>411</v>
      </c>
    </row>
    <row r="29" s="1" customFormat="1" ht="42" customHeight="1" spans="1:10">
      <c r="A29" s="152" t="s">
        <v>397</v>
      </c>
      <c r="B29" s="22" t="s">
        <v>397</v>
      </c>
      <c r="C29" s="22" t="s">
        <v>521</v>
      </c>
      <c r="D29" s="22" t="s">
        <v>522</v>
      </c>
      <c r="E29" s="32" t="s">
        <v>523</v>
      </c>
      <c r="F29" s="22" t="s">
        <v>524</v>
      </c>
      <c r="G29" s="32" t="s">
        <v>525</v>
      </c>
      <c r="H29" s="22" t="s">
        <v>526</v>
      </c>
      <c r="I29" s="22" t="s">
        <v>527</v>
      </c>
      <c r="J29" s="32" t="s">
        <v>397</v>
      </c>
    </row>
    <row r="30" s="1" customFormat="1" ht="42" customHeight="1" spans="1:10">
      <c r="A30" s="152" t="s">
        <v>397</v>
      </c>
      <c r="B30" s="22" t="s">
        <v>397</v>
      </c>
      <c r="C30" s="22" t="s">
        <v>528</v>
      </c>
      <c r="D30" s="22" t="s">
        <v>529</v>
      </c>
      <c r="E30" s="32" t="s">
        <v>530</v>
      </c>
      <c r="F30" s="22" t="s">
        <v>531</v>
      </c>
      <c r="G30" s="32" t="s">
        <v>532</v>
      </c>
      <c r="H30" s="22" t="s">
        <v>533</v>
      </c>
      <c r="I30" s="22" t="s">
        <v>527</v>
      </c>
      <c r="J30" s="32" t="s">
        <v>397</v>
      </c>
    </row>
    <row r="31" s="1" customFormat="1" ht="42" customHeight="1" spans="1:10">
      <c r="A31" s="152" t="s">
        <v>397</v>
      </c>
      <c r="B31" s="22" t="s">
        <v>397</v>
      </c>
      <c r="C31" s="22" t="s">
        <v>534</v>
      </c>
      <c r="D31" s="22" t="s">
        <v>535</v>
      </c>
      <c r="E31" s="32" t="s">
        <v>536</v>
      </c>
      <c r="F31" s="22" t="s">
        <v>531</v>
      </c>
      <c r="G31" s="32" t="s">
        <v>532</v>
      </c>
      <c r="H31" s="22" t="s">
        <v>533</v>
      </c>
      <c r="I31" s="22" t="s">
        <v>527</v>
      </c>
      <c r="J31" s="32" t="s">
        <v>397</v>
      </c>
    </row>
    <row r="32" s="1" customFormat="1" ht="42" customHeight="1" spans="1:10">
      <c r="A32" s="152" t="s">
        <v>386</v>
      </c>
      <c r="B32" s="22" t="s">
        <v>386</v>
      </c>
      <c r="C32" s="22" t="s">
        <v>521</v>
      </c>
      <c r="D32" s="22" t="s">
        <v>522</v>
      </c>
      <c r="E32" s="32" t="s">
        <v>523</v>
      </c>
      <c r="F32" s="22" t="s">
        <v>524</v>
      </c>
      <c r="G32" s="32" t="s">
        <v>525</v>
      </c>
      <c r="H32" s="22" t="s">
        <v>526</v>
      </c>
      <c r="I32" s="22" t="s">
        <v>527</v>
      </c>
      <c r="J32" s="32" t="s">
        <v>386</v>
      </c>
    </row>
    <row r="33" s="1" customFormat="1" ht="42" customHeight="1" spans="1:10">
      <c r="A33" s="152" t="s">
        <v>386</v>
      </c>
      <c r="B33" s="22" t="s">
        <v>386</v>
      </c>
      <c r="C33" s="22" t="s">
        <v>528</v>
      </c>
      <c r="D33" s="22" t="s">
        <v>529</v>
      </c>
      <c r="E33" s="32" t="s">
        <v>530</v>
      </c>
      <c r="F33" s="22" t="s">
        <v>531</v>
      </c>
      <c r="G33" s="32" t="s">
        <v>532</v>
      </c>
      <c r="H33" s="22" t="s">
        <v>533</v>
      </c>
      <c r="I33" s="22" t="s">
        <v>527</v>
      </c>
      <c r="J33" s="32" t="s">
        <v>386</v>
      </c>
    </row>
    <row r="34" s="1" customFormat="1" ht="42" customHeight="1" spans="1:10">
      <c r="A34" s="152" t="s">
        <v>386</v>
      </c>
      <c r="B34" s="22" t="s">
        <v>386</v>
      </c>
      <c r="C34" s="22" t="s">
        <v>534</v>
      </c>
      <c r="D34" s="22" t="s">
        <v>535</v>
      </c>
      <c r="E34" s="32" t="s">
        <v>536</v>
      </c>
      <c r="F34" s="22" t="s">
        <v>531</v>
      </c>
      <c r="G34" s="32" t="s">
        <v>532</v>
      </c>
      <c r="H34" s="22" t="s">
        <v>533</v>
      </c>
      <c r="I34" s="22" t="s">
        <v>527</v>
      </c>
      <c r="J34" s="32" t="s">
        <v>386</v>
      </c>
    </row>
    <row r="35" s="1" customFormat="1" ht="42" customHeight="1" spans="1:10">
      <c r="A35" s="152" t="s">
        <v>405</v>
      </c>
      <c r="B35" s="22" t="s">
        <v>405</v>
      </c>
      <c r="C35" s="22" t="s">
        <v>521</v>
      </c>
      <c r="D35" s="22" t="s">
        <v>522</v>
      </c>
      <c r="E35" s="32" t="s">
        <v>523</v>
      </c>
      <c r="F35" s="22" t="s">
        <v>524</v>
      </c>
      <c r="G35" s="32" t="s">
        <v>525</v>
      </c>
      <c r="H35" s="22" t="s">
        <v>526</v>
      </c>
      <c r="I35" s="22" t="s">
        <v>527</v>
      </c>
      <c r="J35" s="32" t="s">
        <v>405</v>
      </c>
    </row>
    <row r="36" s="1" customFormat="1" ht="42" customHeight="1" spans="1:10">
      <c r="A36" s="152" t="s">
        <v>405</v>
      </c>
      <c r="B36" s="22" t="s">
        <v>405</v>
      </c>
      <c r="C36" s="22" t="s">
        <v>528</v>
      </c>
      <c r="D36" s="22" t="s">
        <v>529</v>
      </c>
      <c r="E36" s="32" t="s">
        <v>530</v>
      </c>
      <c r="F36" s="22" t="s">
        <v>531</v>
      </c>
      <c r="G36" s="32" t="s">
        <v>532</v>
      </c>
      <c r="H36" s="22" t="s">
        <v>533</v>
      </c>
      <c r="I36" s="22" t="s">
        <v>527</v>
      </c>
      <c r="J36" s="32" t="s">
        <v>405</v>
      </c>
    </row>
    <row r="37" s="1" customFormat="1" ht="42" customHeight="1" spans="1:10">
      <c r="A37" s="152" t="s">
        <v>405</v>
      </c>
      <c r="B37" s="22" t="s">
        <v>405</v>
      </c>
      <c r="C37" s="22" t="s">
        <v>534</v>
      </c>
      <c r="D37" s="22" t="s">
        <v>535</v>
      </c>
      <c r="E37" s="32" t="s">
        <v>536</v>
      </c>
      <c r="F37" s="22" t="s">
        <v>531</v>
      </c>
      <c r="G37" s="32" t="s">
        <v>532</v>
      </c>
      <c r="H37" s="22" t="s">
        <v>533</v>
      </c>
      <c r="I37" s="22" t="s">
        <v>527</v>
      </c>
      <c r="J37" s="32" t="s">
        <v>405</v>
      </c>
    </row>
    <row r="38" s="1" customFormat="1" ht="42" customHeight="1" spans="1:10">
      <c r="A38" s="152" t="s">
        <v>407</v>
      </c>
      <c r="B38" s="22" t="s">
        <v>407</v>
      </c>
      <c r="C38" s="22" t="s">
        <v>521</v>
      </c>
      <c r="D38" s="22" t="s">
        <v>522</v>
      </c>
      <c r="E38" s="32" t="s">
        <v>523</v>
      </c>
      <c r="F38" s="22" t="s">
        <v>524</v>
      </c>
      <c r="G38" s="32" t="s">
        <v>525</v>
      </c>
      <c r="H38" s="22" t="s">
        <v>526</v>
      </c>
      <c r="I38" s="22" t="s">
        <v>527</v>
      </c>
      <c r="J38" s="32" t="s">
        <v>407</v>
      </c>
    </row>
    <row r="39" s="1" customFormat="1" ht="42" customHeight="1" spans="1:10">
      <c r="A39" s="152" t="s">
        <v>407</v>
      </c>
      <c r="B39" s="22" t="s">
        <v>407</v>
      </c>
      <c r="C39" s="22" t="s">
        <v>528</v>
      </c>
      <c r="D39" s="22" t="s">
        <v>529</v>
      </c>
      <c r="E39" s="32" t="s">
        <v>530</v>
      </c>
      <c r="F39" s="22" t="s">
        <v>531</v>
      </c>
      <c r="G39" s="32" t="s">
        <v>532</v>
      </c>
      <c r="H39" s="22" t="s">
        <v>533</v>
      </c>
      <c r="I39" s="22" t="s">
        <v>527</v>
      </c>
      <c r="J39" s="32" t="s">
        <v>407</v>
      </c>
    </row>
    <row r="40" s="1" customFormat="1" ht="42" customHeight="1" spans="1:10">
      <c r="A40" s="152" t="s">
        <v>407</v>
      </c>
      <c r="B40" s="22" t="s">
        <v>407</v>
      </c>
      <c r="C40" s="22" t="s">
        <v>534</v>
      </c>
      <c r="D40" s="22" t="s">
        <v>535</v>
      </c>
      <c r="E40" s="32" t="s">
        <v>536</v>
      </c>
      <c r="F40" s="22" t="s">
        <v>531</v>
      </c>
      <c r="G40" s="32" t="s">
        <v>532</v>
      </c>
      <c r="H40" s="22" t="s">
        <v>533</v>
      </c>
      <c r="I40" s="22" t="s">
        <v>527</v>
      </c>
      <c r="J40" s="32" t="s">
        <v>407</v>
      </c>
    </row>
    <row r="41" s="1" customFormat="1" ht="42" customHeight="1" spans="1:10">
      <c r="A41" s="152" t="s">
        <v>393</v>
      </c>
      <c r="B41" s="22" t="s">
        <v>393</v>
      </c>
      <c r="C41" s="22" t="s">
        <v>521</v>
      </c>
      <c r="D41" s="22" t="s">
        <v>522</v>
      </c>
      <c r="E41" s="32" t="s">
        <v>523</v>
      </c>
      <c r="F41" s="22" t="s">
        <v>524</v>
      </c>
      <c r="G41" s="32" t="s">
        <v>525</v>
      </c>
      <c r="H41" s="22" t="s">
        <v>526</v>
      </c>
      <c r="I41" s="22" t="s">
        <v>527</v>
      </c>
      <c r="J41" s="32" t="s">
        <v>393</v>
      </c>
    </row>
    <row r="42" s="1" customFormat="1" ht="42" customHeight="1" spans="1:10">
      <c r="A42" s="152" t="s">
        <v>393</v>
      </c>
      <c r="B42" s="22" t="s">
        <v>393</v>
      </c>
      <c r="C42" s="22" t="s">
        <v>528</v>
      </c>
      <c r="D42" s="22" t="s">
        <v>529</v>
      </c>
      <c r="E42" s="32" t="s">
        <v>537</v>
      </c>
      <c r="F42" s="22" t="s">
        <v>531</v>
      </c>
      <c r="G42" s="32" t="s">
        <v>532</v>
      </c>
      <c r="H42" s="22" t="s">
        <v>533</v>
      </c>
      <c r="I42" s="22" t="s">
        <v>527</v>
      </c>
      <c r="J42" s="32" t="s">
        <v>393</v>
      </c>
    </row>
    <row r="43" s="1" customFormat="1" ht="42" customHeight="1" spans="1:10">
      <c r="A43" s="152" t="s">
        <v>393</v>
      </c>
      <c r="B43" s="22" t="s">
        <v>393</v>
      </c>
      <c r="C43" s="22" t="s">
        <v>534</v>
      </c>
      <c r="D43" s="22" t="s">
        <v>535</v>
      </c>
      <c r="E43" s="32" t="s">
        <v>536</v>
      </c>
      <c r="F43" s="22" t="s">
        <v>531</v>
      </c>
      <c r="G43" s="32" t="s">
        <v>532</v>
      </c>
      <c r="H43" s="22" t="s">
        <v>533</v>
      </c>
      <c r="I43" s="22" t="s">
        <v>527</v>
      </c>
      <c r="J43" s="32" t="s">
        <v>393</v>
      </c>
    </row>
    <row r="44" s="1" customFormat="1" ht="42" customHeight="1" spans="1:10">
      <c r="A44" s="152" t="s">
        <v>409</v>
      </c>
      <c r="B44" s="22" t="s">
        <v>409</v>
      </c>
      <c r="C44" s="22" t="s">
        <v>521</v>
      </c>
      <c r="D44" s="22" t="s">
        <v>522</v>
      </c>
      <c r="E44" s="32" t="s">
        <v>523</v>
      </c>
      <c r="F44" s="22" t="s">
        <v>524</v>
      </c>
      <c r="G44" s="32" t="s">
        <v>525</v>
      </c>
      <c r="H44" s="22" t="s">
        <v>526</v>
      </c>
      <c r="I44" s="22" t="s">
        <v>527</v>
      </c>
      <c r="J44" s="32" t="s">
        <v>409</v>
      </c>
    </row>
    <row r="45" s="1" customFormat="1" ht="42" customHeight="1" spans="1:10">
      <c r="A45" s="152" t="s">
        <v>409</v>
      </c>
      <c r="B45" s="22" t="s">
        <v>409</v>
      </c>
      <c r="C45" s="22" t="s">
        <v>528</v>
      </c>
      <c r="D45" s="22" t="s">
        <v>529</v>
      </c>
      <c r="E45" s="32" t="s">
        <v>530</v>
      </c>
      <c r="F45" s="22" t="s">
        <v>531</v>
      </c>
      <c r="G45" s="32" t="s">
        <v>532</v>
      </c>
      <c r="H45" s="22" t="s">
        <v>533</v>
      </c>
      <c r="I45" s="22" t="s">
        <v>527</v>
      </c>
      <c r="J45" s="32" t="s">
        <v>409</v>
      </c>
    </row>
    <row r="46" s="1" customFormat="1" ht="42" customHeight="1" spans="1:10">
      <c r="A46" s="152" t="s">
        <v>409</v>
      </c>
      <c r="B46" s="22" t="s">
        <v>409</v>
      </c>
      <c r="C46" s="22" t="s">
        <v>534</v>
      </c>
      <c r="D46" s="22" t="s">
        <v>535</v>
      </c>
      <c r="E46" s="32" t="s">
        <v>536</v>
      </c>
      <c r="F46" s="22" t="s">
        <v>531</v>
      </c>
      <c r="G46" s="32" t="s">
        <v>532</v>
      </c>
      <c r="H46" s="22" t="s">
        <v>533</v>
      </c>
      <c r="I46" s="22" t="s">
        <v>527</v>
      </c>
      <c r="J46" s="32" t="s">
        <v>409</v>
      </c>
    </row>
    <row r="47" s="1" customFormat="1" ht="42" customHeight="1" spans="1:10">
      <c r="A47" s="152" t="s">
        <v>403</v>
      </c>
      <c r="B47" s="22" t="s">
        <v>403</v>
      </c>
      <c r="C47" s="22" t="s">
        <v>521</v>
      </c>
      <c r="D47" s="22" t="s">
        <v>522</v>
      </c>
      <c r="E47" s="32" t="s">
        <v>523</v>
      </c>
      <c r="F47" s="22" t="s">
        <v>524</v>
      </c>
      <c r="G47" s="32" t="s">
        <v>525</v>
      </c>
      <c r="H47" s="22" t="s">
        <v>526</v>
      </c>
      <c r="I47" s="22" t="s">
        <v>527</v>
      </c>
      <c r="J47" s="32" t="s">
        <v>403</v>
      </c>
    </row>
    <row r="48" s="1" customFormat="1" ht="42" customHeight="1" spans="1:10">
      <c r="A48" s="152" t="s">
        <v>403</v>
      </c>
      <c r="B48" s="22" t="s">
        <v>403</v>
      </c>
      <c r="C48" s="22" t="s">
        <v>528</v>
      </c>
      <c r="D48" s="22" t="s">
        <v>529</v>
      </c>
      <c r="E48" s="32" t="s">
        <v>530</v>
      </c>
      <c r="F48" s="22" t="s">
        <v>531</v>
      </c>
      <c r="G48" s="32" t="s">
        <v>532</v>
      </c>
      <c r="H48" s="22" t="s">
        <v>533</v>
      </c>
      <c r="I48" s="22" t="s">
        <v>527</v>
      </c>
      <c r="J48" s="32" t="s">
        <v>403</v>
      </c>
    </row>
    <row r="49" s="1" customFormat="1" ht="42" customHeight="1" spans="1:10">
      <c r="A49" s="152" t="s">
        <v>403</v>
      </c>
      <c r="B49" s="22" t="s">
        <v>403</v>
      </c>
      <c r="C49" s="22" t="s">
        <v>534</v>
      </c>
      <c r="D49" s="22" t="s">
        <v>535</v>
      </c>
      <c r="E49" s="32" t="s">
        <v>536</v>
      </c>
      <c r="F49" s="22" t="s">
        <v>531</v>
      </c>
      <c r="G49" s="32" t="s">
        <v>532</v>
      </c>
      <c r="H49" s="22" t="s">
        <v>533</v>
      </c>
      <c r="I49" s="22" t="s">
        <v>527</v>
      </c>
      <c r="J49" s="32" t="s">
        <v>403</v>
      </c>
    </row>
    <row r="50" s="1" customFormat="1" ht="42" customHeight="1" spans="1:10">
      <c r="A50" s="152" t="s">
        <v>499</v>
      </c>
      <c r="B50" s="22" t="s">
        <v>499</v>
      </c>
      <c r="C50" s="22" t="s">
        <v>521</v>
      </c>
      <c r="D50" s="22" t="s">
        <v>522</v>
      </c>
      <c r="E50" s="32" t="s">
        <v>523</v>
      </c>
      <c r="F50" s="22" t="s">
        <v>524</v>
      </c>
      <c r="G50" s="32" t="s">
        <v>525</v>
      </c>
      <c r="H50" s="22" t="s">
        <v>526</v>
      </c>
      <c r="I50" s="22" t="s">
        <v>527</v>
      </c>
      <c r="J50" s="32" t="s">
        <v>499</v>
      </c>
    </row>
    <row r="51" s="1" customFormat="1" ht="42" customHeight="1" spans="1:10">
      <c r="A51" s="152" t="s">
        <v>499</v>
      </c>
      <c r="B51" s="22" t="s">
        <v>499</v>
      </c>
      <c r="C51" s="22" t="s">
        <v>528</v>
      </c>
      <c r="D51" s="22" t="s">
        <v>529</v>
      </c>
      <c r="E51" s="32" t="s">
        <v>530</v>
      </c>
      <c r="F51" s="22" t="s">
        <v>531</v>
      </c>
      <c r="G51" s="32" t="s">
        <v>532</v>
      </c>
      <c r="H51" s="22" t="s">
        <v>533</v>
      </c>
      <c r="I51" s="22" t="s">
        <v>527</v>
      </c>
      <c r="J51" s="32" t="s">
        <v>499</v>
      </c>
    </row>
    <row r="52" s="1" customFormat="1" ht="42" customHeight="1" spans="1:10">
      <c r="A52" s="152" t="s">
        <v>499</v>
      </c>
      <c r="B52" s="22" t="s">
        <v>499</v>
      </c>
      <c r="C52" s="22" t="s">
        <v>534</v>
      </c>
      <c r="D52" s="22" t="s">
        <v>535</v>
      </c>
      <c r="E52" s="32" t="s">
        <v>536</v>
      </c>
      <c r="F52" s="22" t="s">
        <v>531</v>
      </c>
      <c r="G52" s="32" t="s">
        <v>532</v>
      </c>
      <c r="H52" s="22" t="s">
        <v>533</v>
      </c>
      <c r="I52" s="22" t="s">
        <v>527</v>
      </c>
      <c r="J52" s="32" t="s">
        <v>499</v>
      </c>
    </row>
    <row r="53" s="1" customFormat="1" ht="42" customHeight="1" spans="1:10">
      <c r="A53" s="152" t="s">
        <v>413</v>
      </c>
      <c r="B53" s="22" t="s">
        <v>413</v>
      </c>
      <c r="C53" s="22" t="s">
        <v>521</v>
      </c>
      <c r="D53" s="22" t="s">
        <v>522</v>
      </c>
      <c r="E53" s="32" t="s">
        <v>523</v>
      </c>
      <c r="F53" s="22" t="s">
        <v>524</v>
      </c>
      <c r="G53" s="32" t="s">
        <v>525</v>
      </c>
      <c r="H53" s="22" t="s">
        <v>526</v>
      </c>
      <c r="I53" s="22" t="s">
        <v>527</v>
      </c>
      <c r="J53" s="32" t="s">
        <v>413</v>
      </c>
    </row>
    <row r="54" s="1" customFormat="1" ht="42" customHeight="1" spans="1:10">
      <c r="A54" s="152" t="s">
        <v>413</v>
      </c>
      <c r="B54" s="22" t="s">
        <v>413</v>
      </c>
      <c r="C54" s="22" t="s">
        <v>528</v>
      </c>
      <c r="D54" s="22" t="s">
        <v>529</v>
      </c>
      <c r="E54" s="32" t="s">
        <v>537</v>
      </c>
      <c r="F54" s="22" t="s">
        <v>531</v>
      </c>
      <c r="G54" s="32" t="s">
        <v>532</v>
      </c>
      <c r="H54" s="22" t="s">
        <v>533</v>
      </c>
      <c r="I54" s="22" t="s">
        <v>527</v>
      </c>
      <c r="J54" s="32" t="s">
        <v>413</v>
      </c>
    </row>
    <row r="55" s="1" customFormat="1" ht="42" customHeight="1" spans="1:10">
      <c r="A55" s="152" t="s">
        <v>413</v>
      </c>
      <c r="B55" s="22" t="s">
        <v>413</v>
      </c>
      <c r="C55" s="22" t="s">
        <v>534</v>
      </c>
      <c r="D55" s="22" t="s">
        <v>535</v>
      </c>
      <c r="E55" s="32" t="s">
        <v>536</v>
      </c>
      <c r="F55" s="22" t="s">
        <v>531</v>
      </c>
      <c r="G55" s="32" t="s">
        <v>532</v>
      </c>
      <c r="H55" s="22" t="s">
        <v>533</v>
      </c>
      <c r="I55" s="22" t="s">
        <v>527</v>
      </c>
      <c r="J55" s="32" t="s">
        <v>413</v>
      </c>
    </row>
    <row r="56" s="1" customFormat="1" ht="42" customHeight="1" spans="1:10">
      <c r="A56" s="152" t="s">
        <v>391</v>
      </c>
      <c r="B56" s="22" t="s">
        <v>391</v>
      </c>
      <c r="C56" s="22" t="s">
        <v>521</v>
      </c>
      <c r="D56" s="22" t="s">
        <v>522</v>
      </c>
      <c r="E56" s="32" t="s">
        <v>523</v>
      </c>
      <c r="F56" s="22" t="s">
        <v>524</v>
      </c>
      <c r="G56" s="32" t="s">
        <v>525</v>
      </c>
      <c r="H56" s="22" t="s">
        <v>526</v>
      </c>
      <c r="I56" s="22" t="s">
        <v>527</v>
      </c>
      <c r="J56" s="32" t="s">
        <v>391</v>
      </c>
    </row>
    <row r="57" s="1" customFormat="1" ht="42" customHeight="1" spans="1:10">
      <c r="A57" s="152" t="s">
        <v>391</v>
      </c>
      <c r="B57" s="22" t="s">
        <v>391</v>
      </c>
      <c r="C57" s="22" t="s">
        <v>528</v>
      </c>
      <c r="D57" s="22" t="s">
        <v>529</v>
      </c>
      <c r="E57" s="32" t="s">
        <v>537</v>
      </c>
      <c r="F57" s="22" t="s">
        <v>531</v>
      </c>
      <c r="G57" s="32" t="s">
        <v>532</v>
      </c>
      <c r="H57" s="22" t="s">
        <v>533</v>
      </c>
      <c r="I57" s="22" t="s">
        <v>527</v>
      </c>
      <c r="J57" s="32" t="s">
        <v>391</v>
      </c>
    </row>
    <row r="58" s="1" customFormat="1" ht="42" customHeight="1" spans="1:10">
      <c r="A58" s="152" t="s">
        <v>391</v>
      </c>
      <c r="B58" s="22" t="s">
        <v>391</v>
      </c>
      <c r="C58" s="22" t="s">
        <v>534</v>
      </c>
      <c r="D58" s="22" t="s">
        <v>535</v>
      </c>
      <c r="E58" s="32" t="s">
        <v>536</v>
      </c>
      <c r="F58" s="22" t="s">
        <v>531</v>
      </c>
      <c r="G58" s="32" t="s">
        <v>532</v>
      </c>
      <c r="H58" s="22" t="s">
        <v>533</v>
      </c>
      <c r="I58" s="22" t="s">
        <v>527</v>
      </c>
      <c r="J58" s="32" t="s">
        <v>391</v>
      </c>
    </row>
    <row r="59" s="1" customFormat="1" ht="42" customHeight="1" spans="1:10">
      <c r="A59" s="152" t="s">
        <v>497</v>
      </c>
      <c r="B59" s="22" t="s">
        <v>497</v>
      </c>
      <c r="C59" s="22" t="s">
        <v>521</v>
      </c>
      <c r="D59" s="22" t="s">
        <v>522</v>
      </c>
      <c r="E59" s="32" t="s">
        <v>523</v>
      </c>
      <c r="F59" s="22" t="s">
        <v>524</v>
      </c>
      <c r="G59" s="32" t="s">
        <v>525</v>
      </c>
      <c r="H59" s="22" t="s">
        <v>526</v>
      </c>
      <c r="I59" s="22" t="s">
        <v>527</v>
      </c>
      <c r="J59" s="32" t="s">
        <v>497</v>
      </c>
    </row>
    <row r="60" s="1" customFormat="1" ht="42" customHeight="1" spans="1:10">
      <c r="A60" s="152" t="s">
        <v>497</v>
      </c>
      <c r="B60" s="22" t="s">
        <v>497</v>
      </c>
      <c r="C60" s="22" t="s">
        <v>528</v>
      </c>
      <c r="D60" s="22" t="s">
        <v>529</v>
      </c>
      <c r="E60" s="32" t="s">
        <v>530</v>
      </c>
      <c r="F60" s="22" t="s">
        <v>531</v>
      </c>
      <c r="G60" s="32" t="s">
        <v>532</v>
      </c>
      <c r="H60" s="22" t="s">
        <v>533</v>
      </c>
      <c r="I60" s="22" t="s">
        <v>527</v>
      </c>
      <c r="J60" s="32" t="s">
        <v>497</v>
      </c>
    </row>
    <row r="61" s="1" customFormat="1" ht="42" customHeight="1" spans="1:10">
      <c r="A61" s="152" t="s">
        <v>497</v>
      </c>
      <c r="B61" s="22" t="s">
        <v>497</v>
      </c>
      <c r="C61" s="22" t="s">
        <v>534</v>
      </c>
      <c r="D61" s="22" t="s">
        <v>535</v>
      </c>
      <c r="E61" s="32" t="s">
        <v>536</v>
      </c>
      <c r="F61" s="22" t="s">
        <v>531</v>
      </c>
      <c r="G61" s="32" t="s">
        <v>532</v>
      </c>
      <c r="H61" s="22" t="s">
        <v>533</v>
      </c>
      <c r="I61" s="22" t="s">
        <v>527</v>
      </c>
      <c r="J61" s="32" t="s">
        <v>497</v>
      </c>
    </row>
    <row r="62" s="1" customFormat="1" ht="42" customHeight="1" spans="1:10">
      <c r="A62" s="152" t="s">
        <v>501</v>
      </c>
      <c r="B62" s="22" t="s">
        <v>501</v>
      </c>
      <c r="C62" s="22" t="s">
        <v>521</v>
      </c>
      <c r="D62" s="22" t="s">
        <v>522</v>
      </c>
      <c r="E62" s="32" t="s">
        <v>523</v>
      </c>
      <c r="F62" s="22" t="s">
        <v>524</v>
      </c>
      <c r="G62" s="32" t="s">
        <v>538</v>
      </c>
      <c r="H62" s="22" t="s">
        <v>526</v>
      </c>
      <c r="I62" s="22" t="s">
        <v>527</v>
      </c>
      <c r="J62" s="32" t="s">
        <v>501</v>
      </c>
    </row>
    <row r="63" s="1" customFormat="1" ht="42" customHeight="1" spans="1:10">
      <c r="A63" s="152" t="s">
        <v>501</v>
      </c>
      <c r="B63" s="22" t="s">
        <v>501</v>
      </c>
      <c r="C63" s="22" t="s">
        <v>528</v>
      </c>
      <c r="D63" s="22" t="s">
        <v>529</v>
      </c>
      <c r="E63" s="32" t="s">
        <v>530</v>
      </c>
      <c r="F63" s="22" t="s">
        <v>531</v>
      </c>
      <c r="G63" s="32" t="s">
        <v>532</v>
      </c>
      <c r="H63" s="22" t="s">
        <v>533</v>
      </c>
      <c r="I63" s="22" t="s">
        <v>527</v>
      </c>
      <c r="J63" s="32" t="s">
        <v>501</v>
      </c>
    </row>
    <row r="64" s="1" customFormat="1" ht="42" customHeight="1" spans="1:10">
      <c r="A64" s="152" t="s">
        <v>501</v>
      </c>
      <c r="B64" s="22" t="s">
        <v>501</v>
      </c>
      <c r="C64" s="22" t="s">
        <v>534</v>
      </c>
      <c r="D64" s="22" t="s">
        <v>535</v>
      </c>
      <c r="E64" s="32" t="s">
        <v>536</v>
      </c>
      <c r="F64" s="22" t="s">
        <v>531</v>
      </c>
      <c r="G64" s="32" t="s">
        <v>532</v>
      </c>
      <c r="H64" s="22" t="s">
        <v>533</v>
      </c>
      <c r="I64" s="22" t="s">
        <v>527</v>
      </c>
      <c r="J64" s="32" t="s">
        <v>501</v>
      </c>
    </row>
    <row r="65" s="1" customFormat="1" ht="42" customHeight="1" spans="1:10">
      <c r="A65" s="152" t="s">
        <v>395</v>
      </c>
      <c r="B65" s="22" t="s">
        <v>395</v>
      </c>
      <c r="C65" s="22" t="s">
        <v>521</v>
      </c>
      <c r="D65" s="22" t="s">
        <v>522</v>
      </c>
      <c r="E65" s="32" t="s">
        <v>523</v>
      </c>
      <c r="F65" s="22" t="s">
        <v>524</v>
      </c>
      <c r="G65" s="32" t="s">
        <v>525</v>
      </c>
      <c r="H65" s="22" t="s">
        <v>526</v>
      </c>
      <c r="I65" s="22" t="s">
        <v>527</v>
      </c>
      <c r="J65" s="32" t="s">
        <v>395</v>
      </c>
    </row>
    <row r="66" s="1" customFormat="1" ht="42" customHeight="1" spans="1:10">
      <c r="A66" s="152" t="s">
        <v>395</v>
      </c>
      <c r="B66" s="22" t="s">
        <v>395</v>
      </c>
      <c r="C66" s="22" t="s">
        <v>528</v>
      </c>
      <c r="D66" s="22" t="s">
        <v>529</v>
      </c>
      <c r="E66" s="32" t="s">
        <v>537</v>
      </c>
      <c r="F66" s="22" t="s">
        <v>531</v>
      </c>
      <c r="G66" s="32" t="s">
        <v>532</v>
      </c>
      <c r="H66" s="22" t="s">
        <v>533</v>
      </c>
      <c r="I66" s="22" t="s">
        <v>527</v>
      </c>
      <c r="J66" s="32" t="s">
        <v>395</v>
      </c>
    </row>
    <row r="67" s="1" customFormat="1" ht="42" customHeight="1" spans="1:10">
      <c r="A67" s="152" t="s">
        <v>395</v>
      </c>
      <c r="B67" s="22" t="s">
        <v>395</v>
      </c>
      <c r="C67" s="22" t="s">
        <v>534</v>
      </c>
      <c r="D67" s="22" t="s">
        <v>535</v>
      </c>
      <c r="E67" s="32" t="s">
        <v>536</v>
      </c>
      <c r="F67" s="22" t="s">
        <v>531</v>
      </c>
      <c r="G67" s="32" t="s">
        <v>532</v>
      </c>
      <c r="H67" s="22" t="s">
        <v>533</v>
      </c>
      <c r="I67" s="22" t="s">
        <v>527</v>
      </c>
      <c r="J67" s="32" t="s">
        <v>395</v>
      </c>
    </row>
    <row r="68" s="1" customFormat="1" ht="42" customHeight="1" spans="1:10">
      <c r="A68" s="152" t="s">
        <v>489</v>
      </c>
      <c r="B68" s="22" t="s">
        <v>489</v>
      </c>
      <c r="C68" s="22" t="s">
        <v>521</v>
      </c>
      <c r="D68" s="22" t="s">
        <v>522</v>
      </c>
      <c r="E68" s="32" t="s">
        <v>523</v>
      </c>
      <c r="F68" s="22" t="s">
        <v>524</v>
      </c>
      <c r="G68" s="32" t="s">
        <v>525</v>
      </c>
      <c r="H68" s="22" t="s">
        <v>526</v>
      </c>
      <c r="I68" s="22" t="s">
        <v>527</v>
      </c>
      <c r="J68" s="32" t="s">
        <v>489</v>
      </c>
    </row>
    <row r="69" s="1" customFormat="1" ht="42" customHeight="1" spans="1:10">
      <c r="A69" s="152" t="s">
        <v>489</v>
      </c>
      <c r="B69" s="22" t="s">
        <v>489</v>
      </c>
      <c r="C69" s="22" t="s">
        <v>528</v>
      </c>
      <c r="D69" s="22" t="s">
        <v>529</v>
      </c>
      <c r="E69" s="32" t="s">
        <v>530</v>
      </c>
      <c r="F69" s="22" t="s">
        <v>531</v>
      </c>
      <c r="G69" s="32" t="s">
        <v>532</v>
      </c>
      <c r="H69" s="22" t="s">
        <v>533</v>
      </c>
      <c r="I69" s="22" t="s">
        <v>527</v>
      </c>
      <c r="J69" s="32" t="s">
        <v>489</v>
      </c>
    </row>
    <row r="70" s="1" customFormat="1" ht="42" customHeight="1" spans="1:10">
      <c r="A70" s="152" t="s">
        <v>489</v>
      </c>
      <c r="B70" s="22" t="s">
        <v>489</v>
      </c>
      <c r="C70" s="22" t="s">
        <v>534</v>
      </c>
      <c r="D70" s="22" t="s">
        <v>535</v>
      </c>
      <c r="E70" s="32" t="s">
        <v>536</v>
      </c>
      <c r="F70" s="22" t="s">
        <v>531</v>
      </c>
      <c r="G70" s="32" t="s">
        <v>532</v>
      </c>
      <c r="H70" s="22" t="s">
        <v>533</v>
      </c>
      <c r="I70" s="22" t="s">
        <v>527</v>
      </c>
      <c r="J70" s="32" t="s">
        <v>489</v>
      </c>
    </row>
    <row r="71" s="1" customFormat="1" ht="42" customHeight="1" spans="1:10">
      <c r="A71" s="152" t="s">
        <v>507</v>
      </c>
      <c r="B71" s="22" t="s">
        <v>507</v>
      </c>
      <c r="C71" s="22" t="s">
        <v>521</v>
      </c>
      <c r="D71" s="22" t="s">
        <v>539</v>
      </c>
      <c r="E71" s="32" t="s">
        <v>540</v>
      </c>
      <c r="F71" s="22" t="s">
        <v>541</v>
      </c>
      <c r="G71" s="32" t="s">
        <v>542</v>
      </c>
      <c r="H71" s="22" t="s">
        <v>543</v>
      </c>
      <c r="I71" s="22" t="s">
        <v>527</v>
      </c>
      <c r="J71" s="32" t="s">
        <v>507</v>
      </c>
    </row>
    <row r="72" s="1" customFormat="1" ht="42" customHeight="1" spans="1:10">
      <c r="A72" s="152" t="s">
        <v>507</v>
      </c>
      <c r="B72" s="22" t="s">
        <v>507</v>
      </c>
      <c r="C72" s="22" t="s">
        <v>521</v>
      </c>
      <c r="D72" s="22" t="s">
        <v>544</v>
      </c>
      <c r="E72" s="32" t="s">
        <v>545</v>
      </c>
      <c r="F72" s="22" t="s">
        <v>541</v>
      </c>
      <c r="G72" s="32" t="s">
        <v>546</v>
      </c>
      <c r="H72" s="22" t="s">
        <v>533</v>
      </c>
      <c r="I72" s="22" t="s">
        <v>527</v>
      </c>
      <c r="J72" s="32" t="s">
        <v>507</v>
      </c>
    </row>
    <row r="73" s="1" customFormat="1" ht="42" customHeight="1" spans="1:10">
      <c r="A73" s="152" t="s">
        <v>507</v>
      </c>
      <c r="B73" s="22" t="s">
        <v>507</v>
      </c>
      <c r="C73" s="22" t="s">
        <v>521</v>
      </c>
      <c r="D73" s="22" t="s">
        <v>522</v>
      </c>
      <c r="E73" s="32" t="s">
        <v>547</v>
      </c>
      <c r="F73" s="22" t="s">
        <v>541</v>
      </c>
      <c r="G73" s="32" t="s">
        <v>548</v>
      </c>
      <c r="H73" s="22" t="s">
        <v>549</v>
      </c>
      <c r="I73" s="22" t="s">
        <v>527</v>
      </c>
      <c r="J73" s="32" t="s">
        <v>507</v>
      </c>
    </row>
    <row r="74" s="1" customFormat="1" ht="42" customHeight="1" spans="1:10">
      <c r="A74" s="152" t="s">
        <v>507</v>
      </c>
      <c r="B74" s="22" t="s">
        <v>507</v>
      </c>
      <c r="C74" s="22" t="s">
        <v>528</v>
      </c>
      <c r="D74" s="22" t="s">
        <v>529</v>
      </c>
      <c r="E74" s="32" t="s">
        <v>550</v>
      </c>
      <c r="F74" s="22" t="s">
        <v>531</v>
      </c>
      <c r="G74" s="32" t="s">
        <v>551</v>
      </c>
      <c r="H74" s="22" t="s">
        <v>552</v>
      </c>
      <c r="I74" s="22" t="s">
        <v>527</v>
      </c>
      <c r="J74" s="32" t="s">
        <v>507</v>
      </c>
    </row>
    <row r="75" s="1" customFormat="1" ht="42" customHeight="1" spans="1:10">
      <c r="A75" s="152" t="s">
        <v>507</v>
      </c>
      <c r="B75" s="22" t="s">
        <v>507</v>
      </c>
      <c r="C75" s="22" t="s">
        <v>528</v>
      </c>
      <c r="D75" s="22" t="s">
        <v>553</v>
      </c>
      <c r="E75" s="32" t="s">
        <v>554</v>
      </c>
      <c r="F75" s="22" t="s">
        <v>531</v>
      </c>
      <c r="G75" s="32" t="s">
        <v>555</v>
      </c>
      <c r="H75" s="22" t="s">
        <v>533</v>
      </c>
      <c r="I75" s="22" t="s">
        <v>527</v>
      </c>
      <c r="J75" s="32" t="s">
        <v>507</v>
      </c>
    </row>
    <row r="76" s="1" customFormat="1" ht="42" customHeight="1" spans="1:10">
      <c r="A76" s="152" t="s">
        <v>507</v>
      </c>
      <c r="B76" s="22" t="s">
        <v>507</v>
      </c>
      <c r="C76" s="22" t="s">
        <v>534</v>
      </c>
      <c r="D76" s="22" t="s">
        <v>535</v>
      </c>
      <c r="E76" s="32" t="s">
        <v>556</v>
      </c>
      <c r="F76" s="22" t="s">
        <v>531</v>
      </c>
      <c r="G76" s="32" t="s">
        <v>557</v>
      </c>
      <c r="H76" s="22" t="s">
        <v>533</v>
      </c>
      <c r="I76" s="22" t="s">
        <v>527</v>
      </c>
      <c r="J76" s="32" t="s">
        <v>507</v>
      </c>
    </row>
    <row r="77" s="1" customFormat="1" ht="42" customHeight="1" spans="1:10">
      <c r="A77" s="152" t="s">
        <v>505</v>
      </c>
      <c r="B77" s="22" t="s">
        <v>558</v>
      </c>
      <c r="C77" s="22" t="s">
        <v>521</v>
      </c>
      <c r="D77" s="22" t="s">
        <v>539</v>
      </c>
      <c r="E77" s="32" t="s">
        <v>559</v>
      </c>
      <c r="F77" s="22" t="s">
        <v>541</v>
      </c>
      <c r="G77" s="32" t="s">
        <v>542</v>
      </c>
      <c r="H77" s="22" t="s">
        <v>560</v>
      </c>
      <c r="I77" s="22" t="s">
        <v>527</v>
      </c>
      <c r="J77" s="32" t="s">
        <v>505</v>
      </c>
    </row>
    <row r="78" s="1" customFormat="1" ht="42" customHeight="1" spans="1:10">
      <c r="A78" s="152" t="s">
        <v>505</v>
      </c>
      <c r="B78" s="22" t="s">
        <v>558</v>
      </c>
      <c r="C78" s="22" t="s">
        <v>521</v>
      </c>
      <c r="D78" s="22" t="s">
        <v>544</v>
      </c>
      <c r="E78" s="32" t="s">
        <v>561</v>
      </c>
      <c r="F78" s="22" t="s">
        <v>541</v>
      </c>
      <c r="G78" s="32" t="s">
        <v>546</v>
      </c>
      <c r="H78" s="22" t="s">
        <v>533</v>
      </c>
      <c r="I78" s="22" t="s">
        <v>527</v>
      </c>
      <c r="J78" s="32" t="s">
        <v>505</v>
      </c>
    </row>
    <row r="79" s="1" customFormat="1" ht="42" customHeight="1" spans="1:10">
      <c r="A79" s="152" t="s">
        <v>505</v>
      </c>
      <c r="B79" s="22" t="s">
        <v>558</v>
      </c>
      <c r="C79" s="22" t="s">
        <v>521</v>
      </c>
      <c r="D79" s="22" t="s">
        <v>544</v>
      </c>
      <c r="E79" s="32" t="s">
        <v>562</v>
      </c>
      <c r="F79" s="22" t="s">
        <v>541</v>
      </c>
      <c r="G79" s="32" t="s">
        <v>546</v>
      </c>
      <c r="H79" s="22" t="s">
        <v>533</v>
      </c>
      <c r="I79" s="22" t="s">
        <v>527</v>
      </c>
      <c r="J79" s="32" t="s">
        <v>505</v>
      </c>
    </row>
    <row r="80" s="1" customFormat="1" ht="42" customHeight="1" spans="1:10">
      <c r="A80" s="152" t="s">
        <v>505</v>
      </c>
      <c r="B80" s="22" t="s">
        <v>558</v>
      </c>
      <c r="C80" s="22" t="s">
        <v>521</v>
      </c>
      <c r="D80" s="22" t="s">
        <v>522</v>
      </c>
      <c r="E80" s="32" t="s">
        <v>563</v>
      </c>
      <c r="F80" s="22" t="s">
        <v>541</v>
      </c>
      <c r="G80" s="32" t="s">
        <v>546</v>
      </c>
      <c r="H80" s="22" t="s">
        <v>533</v>
      </c>
      <c r="I80" s="22" t="s">
        <v>527</v>
      </c>
      <c r="J80" s="32" t="s">
        <v>505</v>
      </c>
    </row>
    <row r="81" s="1" customFormat="1" ht="42" customHeight="1" spans="1:10">
      <c r="A81" s="152" t="s">
        <v>505</v>
      </c>
      <c r="B81" s="22" t="s">
        <v>558</v>
      </c>
      <c r="C81" s="22" t="s">
        <v>521</v>
      </c>
      <c r="D81" s="22" t="s">
        <v>522</v>
      </c>
      <c r="E81" s="32" t="s">
        <v>564</v>
      </c>
      <c r="F81" s="22" t="s">
        <v>541</v>
      </c>
      <c r="G81" s="32" t="s">
        <v>546</v>
      </c>
      <c r="H81" s="22" t="s">
        <v>533</v>
      </c>
      <c r="I81" s="22" t="s">
        <v>527</v>
      </c>
      <c r="J81" s="32" t="s">
        <v>505</v>
      </c>
    </row>
    <row r="82" s="1" customFormat="1" ht="42" customHeight="1" spans="1:10">
      <c r="A82" s="152" t="s">
        <v>505</v>
      </c>
      <c r="B82" s="22" t="s">
        <v>558</v>
      </c>
      <c r="C82" s="22" t="s">
        <v>528</v>
      </c>
      <c r="D82" s="22" t="s">
        <v>529</v>
      </c>
      <c r="E82" s="32" t="s">
        <v>565</v>
      </c>
      <c r="F82" s="22" t="s">
        <v>531</v>
      </c>
      <c r="G82" s="32" t="s">
        <v>555</v>
      </c>
      <c r="H82" s="22" t="s">
        <v>533</v>
      </c>
      <c r="I82" s="22" t="s">
        <v>527</v>
      </c>
      <c r="J82" s="32" t="s">
        <v>505</v>
      </c>
    </row>
    <row r="83" s="1" customFormat="1" ht="42" customHeight="1" spans="1:10">
      <c r="A83" s="152" t="s">
        <v>505</v>
      </c>
      <c r="B83" s="22" t="s">
        <v>558</v>
      </c>
      <c r="C83" s="22" t="s">
        <v>528</v>
      </c>
      <c r="D83" s="22" t="s">
        <v>553</v>
      </c>
      <c r="E83" s="32" t="s">
        <v>566</v>
      </c>
      <c r="F83" s="22" t="s">
        <v>531</v>
      </c>
      <c r="G83" s="32" t="s">
        <v>555</v>
      </c>
      <c r="H83" s="22" t="s">
        <v>533</v>
      </c>
      <c r="I83" s="22" t="s">
        <v>527</v>
      </c>
      <c r="J83" s="32" t="s">
        <v>505</v>
      </c>
    </row>
    <row r="84" s="1" customFormat="1" ht="42" customHeight="1" spans="1:10">
      <c r="A84" s="152" t="s">
        <v>505</v>
      </c>
      <c r="B84" s="22" t="s">
        <v>558</v>
      </c>
      <c r="C84" s="22" t="s">
        <v>528</v>
      </c>
      <c r="D84" s="22" t="s">
        <v>567</v>
      </c>
      <c r="E84" s="32" t="s">
        <v>568</v>
      </c>
      <c r="F84" s="22" t="s">
        <v>541</v>
      </c>
      <c r="G84" s="32" t="s">
        <v>89</v>
      </c>
      <c r="H84" s="22" t="s">
        <v>560</v>
      </c>
      <c r="I84" s="22" t="s">
        <v>527</v>
      </c>
      <c r="J84" s="32" t="s">
        <v>505</v>
      </c>
    </row>
    <row r="85" s="1" customFormat="1" ht="42" customHeight="1" spans="1:10">
      <c r="A85" s="152" t="s">
        <v>505</v>
      </c>
      <c r="B85" s="22" t="s">
        <v>558</v>
      </c>
      <c r="C85" s="22" t="s">
        <v>534</v>
      </c>
      <c r="D85" s="22" t="s">
        <v>535</v>
      </c>
      <c r="E85" s="32" t="s">
        <v>569</v>
      </c>
      <c r="F85" s="22" t="s">
        <v>531</v>
      </c>
      <c r="G85" s="32" t="s">
        <v>555</v>
      </c>
      <c r="H85" s="22" t="s">
        <v>533</v>
      </c>
      <c r="I85" s="22" t="s">
        <v>527</v>
      </c>
      <c r="J85" s="32" t="s">
        <v>505</v>
      </c>
    </row>
    <row r="86" s="1" customFormat="1" ht="42" customHeight="1" spans="1:10">
      <c r="A86" s="152" t="s">
        <v>505</v>
      </c>
      <c r="B86" s="22" t="s">
        <v>558</v>
      </c>
      <c r="C86" s="22" t="s">
        <v>534</v>
      </c>
      <c r="D86" s="22" t="s">
        <v>535</v>
      </c>
      <c r="E86" s="32" t="s">
        <v>570</v>
      </c>
      <c r="F86" s="22" t="s">
        <v>531</v>
      </c>
      <c r="G86" s="32" t="s">
        <v>555</v>
      </c>
      <c r="H86" s="22" t="s">
        <v>533</v>
      </c>
      <c r="I86" s="22" t="s">
        <v>527</v>
      </c>
      <c r="J86" s="32" t="s">
        <v>505</v>
      </c>
    </row>
    <row r="87" s="1" customFormat="1" ht="42" customHeight="1" spans="1:10">
      <c r="A87" s="152" t="s">
        <v>503</v>
      </c>
      <c r="B87" s="22" t="s">
        <v>503</v>
      </c>
      <c r="C87" s="22" t="s">
        <v>521</v>
      </c>
      <c r="D87" s="22" t="s">
        <v>522</v>
      </c>
      <c r="E87" s="32" t="s">
        <v>523</v>
      </c>
      <c r="F87" s="22" t="s">
        <v>524</v>
      </c>
      <c r="G87" s="32" t="s">
        <v>525</v>
      </c>
      <c r="H87" s="22" t="s">
        <v>526</v>
      </c>
      <c r="I87" s="22" t="s">
        <v>527</v>
      </c>
      <c r="J87" s="32" t="s">
        <v>503</v>
      </c>
    </row>
    <row r="88" s="1" customFormat="1" ht="42" customHeight="1" spans="1:10">
      <c r="A88" s="152" t="s">
        <v>503</v>
      </c>
      <c r="B88" s="22" t="s">
        <v>503</v>
      </c>
      <c r="C88" s="22" t="s">
        <v>528</v>
      </c>
      <c r="D88" s="22" t="s">
        <v>529</v>
      </c>
      <c r="E88" s="32" t="s">
        <v>530</v>
      </c>
      <c r="F88" s="22" t="s">
        <v>531</v>
      </c>
      <c r="G88" s="32" t="s">
        <v>532</v>
      </c>
      <c r="H88" s="22" t="s">
        <v>533</v>
      </c>
      <c r="I88" s="22" t="s">
        <v>527</v>
      </c>
      <c r="J88" s="32" t="s">
        <v>503</v>
      </c>
    </row>
    <row r="89" s="1" customFormat="1" ht="42" customHeight="1" spans="1:10">
      <c r="A89" s="152" t="s">
        <v>503</v>
      </c>
      <c r="B89" s="22" t="s">
        <v>503</v>
      </c>
      <c r="C89" s="22" t="s">
        <v>534</v>
      </c>
      <c r="D89" s="22" t="s">
        <v>535</v>
      </c>
      <c r="E89" s="32" t="s">
        <v>536</v>
      </c>
      <c r="F89" s="22" t="s">
        <v>531</v>
      </c>
      <c r="G89" s="32" t="s">
        <v>532</v>
      </c>
      <c r="H89" s="22" t="s">
        <v>533</v>
      </c>
      <c r="I89" s="22" t="s">
        <v>527</v>
      </c>
      <c r="J89" s="32" t="s">
        <v>503</v>
      </c>
    </row>
    <row r="90" s="1" customFormat="1" ht="42" customHeight="1" spans="1:10">
      <c r="A90" s="152" t="s">
        <v>399</v>
      </c>
      <c r="B90" s="22" t="s">
        <v>399</v>
      </c>
      <c r="C90" s="22" t="s">
        <v>521</v>
      </c>
      <c r="D90" s="22" t="s">
        <v>522</v>
      </c>
      <c r="E90" s="32" t="s">
        <v>523</v>
      </c>
      <c r="F90" s="22" t="s">
        <v>524</v>
      </c>
      <c r="G90" s="32" t="s">
        <v>525</v>
      </c>
      <c r="H90" s="22" t="s">
        <v>526</v>
      </c>
      <c r="I90" s="22" t="s">
        <v>527</v>
      </c>
      <c r="J90" s="32" t="s">
        <v>399</v>
      </c>
    </row>
    <row r="91" s="1" customFormat="1" ht="42" customHeight="1" spans="1:10">
      <c r="A91" s="152" t="s">
        <v>399</v>
      </c>
      <c r="B91" s="22" t="s">
        <v>399</v>
      </c>
      <c r="C91" s="22" t="s">
        <v>528</v>
      </c>
      <c r="D91" s="22" t="s">
        <v>529</v>
      </c>
      <c r="E91" s="32" t="s">
        <v>530</v>
      </c>
      <c r="F91" s="22" t="s">
        <v>531</v>
      </c>
      <c r="G91" s="32" t="s">
        <v>532</v>
      </c>
      <c r="H91" s="22" t="s">
        <v>533</v>
      </c>
      <c r="I91" s="22" t="s">
        <v>527</v>
      </c>
      <c r="J91" s="32" t="s">
        <v>399</v>
      </c>
    </row>
    <row r="92" s="1" customFormat="1" ht="42" customHeight="1" spans="1:10">
      <c r="A92" s="152" t="s">
        <v>399</v>
      </c>
      <c r="B92" s="22" t="s">
        <v>399</v>
      </c>
      <c r="C92" s="22" t="s">
        <v>534</v>
      </c>
      <c r="D92" s="22" t="s">
        <v>535</v>
      </c>
      <c r="E92" s="32" t="s">
        <v>536</v>
      </c>
      <c r="F92" s="22" t="s">
        <v>531</v>
      </c>
      <c r="G92" s="32" t="s">
        <v>532</v>
      </c>
      <c r="H92" s="22" t="s">
        <v>533</v>
      </c>
      <c r="I92" s="22" t="s">
        <v>527</v>
      </c>
      <c r="J92" s="32" t="s">
        <v>399</v>
      </c>
    </row>
  </sheetData>
  <mergeCells count="52">
    <mergeCell ref="A3:J3"/>
    <mergeCell ref="A4:H4"/>
    <mergeCell ref="A8:A10"/>
    <mergeCell ref="A11:A13"/>
    <mergeCell ref="A14:A16"/>
    <mergeCell ref="A17:A19"/>
    <mergeCell ref="A20: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6"/>
    <mergeCell ref="A77:A86"/>
    <mergeCell ref="A87:A89"/>
    <mergeCell ref="A90:A92"/>
    <mergeCell ref="B8:B10"/>
    <mergeCell ref="B11:B13"/>
    <mergeCell ref="B14:B16"/>
    <mergeCell ref="B17:B19"/>
    <mergeCell ref="B20: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6"/>
    <mergeCell ref="B77:B86"/>
    <mergeCell ref="B87:B89"/>
    <mergeCell ref="B90:B9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张育榕</cp:lastModifiedBy>
  <dcterms:created xsi:type="dcterms:W3CDTF">2025-02-06T07:09:00Z</dcterms:created>
  <dcterms:modified xsi:type="dcterms:W3CDTF">2026-03-19T09:21:47Z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2052-12.1.0.23542</vt:lpwstr>
  </property>
</Properties>
</file>