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<sst xmlns="http://schemas.openxmlformats.org/spreadsheetml/2006/main" count="1764" uniqueCount="505">
  <si>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</si>
  <si>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</si>
  <si>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</si>
  <si>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</si>
  <si>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</si>
  <si>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</si>
  <si>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</si>
  <si>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</si>
  <si>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</si>
  <si>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</si>
  <si>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</si>
  <si>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</si>
  <si>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</si>
  <si>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</si>
  <si>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</si>
  <si>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</si>
  <si>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</si>
  <si>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</si>
  <si>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</si>
  <si>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</si>
  <si>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</si>
  <si>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</si>
  <si>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</si>
  <si>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</si>
  <si>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</si>
  <si>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</si>
  <si>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</si>
  <si>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</si>
  <si>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</si>
  <si>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</si>
  <si>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</si>
  <si>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</si>
  <si>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</si>
  <si>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</si>
  <si>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</si>
  <si>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</si>
  <si>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</si>
  <si>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</si>
  <si>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</si>
  <si>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</si>
  <si>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</si>
  <si>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</si>
  <si>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</si>
  <si>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</si>
  <si>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</si>
  <si>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</si>
  <si>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</si>
  <si>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</si>
  <si>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</si>
  <si>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</si>
  <si>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</si>
  <si>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</si>
  <si>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</si>
  <si>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</si>
  <si>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</si>
  <si>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</si>
  <si>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</si>
  <si>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</si>
  <si>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</si>
  <si>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</si>
  <si>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</si>
  <si>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</si>
  <si>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</si>
  <si>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</si>
  <si>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</si>
  <si>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</si>
  <si>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</si>
  <si>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</si>
  <si>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</si>
  <si>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105018</t>
  </si>
  <si>
    <t>寻甸回族彝族自治县功山镇中心学校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</si>
  <si>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</si>
  <si>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</si>
  <si>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</si>
  <si>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</si>
  <si>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</si>
  <si>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</si>
  <si>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</si>
  <si>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</si>
  <si>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</si>
  <si>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</si>
  <si>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</si>
  <si>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</si>
  <si>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</si>
  <si>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</si>
  <si>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</si>
  <si>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</si>
  <si>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</si>
  <si>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</si>
  <si>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</si>
  <si>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</si>
  <si>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</si>
  <si>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</si>
  <si>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</si>
  <si>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</si>
  <si>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</si>
  <si>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</si>
  <si>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</si>
  <si>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</si>
  <si>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</si>
  <si>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</si>
  <si>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</si>
  <si>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</si>
  <si>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</si>
  <si>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</si>
  <si>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</si>
  <si>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</si>
  <si>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</si>
  <si>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</si>
  <si>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</si>
  <si>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</si>
  <si>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</si>
  <si>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</si>
  <si>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</si>
  <si>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</si>
  <si>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</si>
  <si>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</si>
  <si>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</si>
  <si>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</si>
  <si>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</si>
  <si>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</si>
  <si>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</si>
  <si>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</si>
  <si>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</si>
  <si>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</si>
  <si>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</si>
  <si>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</si>
  <si>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</si>
  <si>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</si>
  <si>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</si>
  <si>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</si>
  <si>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</si>
  <si>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</si>
  <si>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</si>
  <si>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</si>
  <si>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</si>
  <si>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</si>
  <si>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</si>
  <si>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</si>
  <si>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</si>
  <si>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</si>
  <si>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</si>
  <si>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</si>
  <si>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</si>
  <si>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</si>
  <si>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</si>
  <si>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</si>
  <si>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</si>
  <si>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2296004</t>
  </si>
  <si>
    <t>用于教育事业的彩票公益金支出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</si>
  <si>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</si>
  <si>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</si>
  <si>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</si>
  <si>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</si>
  <si>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</si>
  <si>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</si>
  <si>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</si>
  <si>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</si>
  <si>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</si>
  <si>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</si>
  <si>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</si>
  <si>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</si>
  <si>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</si>
  <si>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</si>
  <si>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</si>
  <si>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</si>
  <si>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</si>
  <si>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</si>
  <si>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</si>
  <si>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</si>
  <si>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</si>
  <si>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</si>
  <si>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</si>
  <si>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</si>
  <si>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</si>
  <si>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</si>
  <si>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</si>
  <si>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</si>
  <si>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</si>
  <si>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</si>
  <si>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</si>
  <si>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</si>
  <si>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</si>
  <si>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</si>
  <si>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</si>
  <si>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</si>
  <si>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</si>
  <si>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</si>
  <si>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</si>
  <si>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</si>
  <si>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</si>
  <si>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</si>
  <si>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</si>
  <si>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</si>
  <si>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</si>
  <si>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</si>
  <si>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备注：寻甸回族彝族自治县功山镇中心学校2026年无财政拨款“三公”经费支出预算，此表无数据。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</si>
  <si>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</si>
  <si>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</si>
  <si>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</si>
  <si>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</si>
  <si>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</si>
  <si>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</si>
  <si>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</si>
  <si>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</si>
  <si>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</si>
  <si>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</si>
  <si>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</si>
  <si>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</si>
  <si>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</si>
  <si>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</si>
  <si>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</si>
  <si>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</si>
  <si>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</si>
  <si>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</si>
  <si>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</si>
  <si>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</si>
  <si>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530129210000000003059</t>
  </si>
  <si>
    <t>事业人员支出工资</t>
  </si>
  <si>
    <t>30101</t>
  </si>
  <si>
    <t>基本工资</t>
  </si>
  <si>
    <t>30102</t>
  </si>
  <si>
    <t>津贴补贴</t>
  </si>
  <si>
    <t>30107</t>
  </si>
  <si>
    <t>绩效工资</t>
  </si>
  <si>
    <t>530129210000000003060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</si>
  <si>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</si>
  <si>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</si>
  <si>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</si>
  <si>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</si>
  <si>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</si>
  <si>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</si>
  <si>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</si>
  <si>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</si>
  <si>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</si>
  <si>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</si>
  <si>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</si>
  <si>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530129210000000003061</t>
  </si>
  <si>
    <t>30113</t>
  </si>
  <si>
    <t>530129210000000003064</t>
  </si>
  <si>
    <t>工会经费</t>
  </si>
  <si>
    <t>30228</t>
  </si>
  <si>
    <t>530129210000000003065</t>
  </si>
  <si>
    <t>一般公用经费支出</t>
  </si>
  <si>
    <t>30201</t>
  </si>
  <si>
    <t>办公费</t>
  </si>
  <si>
    <t>530129231100001528237</t>
  </si>
  <si>
    <t>事业人员绩效奖励</t>
  </si>
  <si>
    <t>530129241100002355899</t>
  </si>
  <si>
    <t>未在工资统发人员绩效工资</t>
  </si>
  <si>
    <t>530129251100003863086</t>
  </si>
  <si>
    <t>其他工资福利支出</t>
  </si>
  <si>
    <t>30199</t>
  </si>
  <si>
    <t>预算05-1表</t>
  </si>
  <si>
    <t>项目分类</t>
  </si>
  <si>
    <t>项目单位</t>
  </si>
  <si>
    <t>经济科目编码</t>
  </si>
  <si>
    <t>经济科目名称</t>
  </si>
  <si>
    <t>本年拨款</t>
  </si>
  <si>
    <t>其中：本次下达</t>
  </si>
  <si>
    <t>专项业务类</t>
  </si>
  <si>
    <t>530129251100004353190</t>
  </si>
  <si>
    <t>2025年中央专项公益彩票金支持乡村学校少年宫项目（提前批次）运转经费</t>
  </si>
  <si>
    <t>530129251100004477445</t>
  </si>
  <si>
    <t>2024年昆明市平安校园补助资金</t>
  </si>
  <si>
    <t>530129251100004509830</t>
  </si>
  <si>
    <t>2025年支持学前教育发展（普惠性民办幼儿园奖补）中央资金</t>
  </si>
  <si>
    <t>530129251100004509844</t>
  </si>
  <si>
    <t>2024年昆明市学科带头人和骨干教师工作经费</t>
  </si>
  <si>
    <t>30216</t>
  </si>
  <si>
    <t>培训费</t>
  </si>
  <si>
    <t>530129251100004643170</t>
  </si>
  <si>
    <t>2025年义务教育课后服务省级补助资金</t>
  </si>
  <si>
    <t>30226</t>
  </si>
  <si>
    <t>劳务费</t>
  </si>
  <si>
    <t>530129251100004684890</t>
  </si>
  <si>
    <t>2025年国家助学贷款奖励补助中央资金</t>
  </si>
  <si>
    <t>30308</t>
  </si>
  <si>
    <t>助学金</t>
  </si>
  <si>
    <t>530129261100005139185</t>
  </si>
  <si>
    <t>2026年学前教育免保育教育费县级补助资金</t>
  </si>
  <si>
    <t>530129261100005139204</t>
  </si>
  <si>
    <t>2026年学前教育非税收入安排的补助资金</t>
  </si>
  <si>
    <t>30205</t>
  </si>
  <si>
    <t>水费</t>
  </si>
  <si>
    <t>30206</t>
  </si>
  <si>
    <t>电费</t>
  </si>
  <si>
    <t>30207</t>
  </si>
  <si>
    <t>邮电费</t>
  </si>
  <si>
    <t>30211</t>
  </si>
  <si>
    <t>差旅费</t>
  </si>
  <si>
    <t>30213</t>
  </si>
  <si>
    <t>维修（护）费</t>
  </si>
  <si>
    <t>30215</t>
  </si>
  <si>
    <t>会议费</t>
  </si>
  <si>
    <t>30299</t>
  </si>
  <si>
    <t>其他商品和服务支出</t>
  </si>
  <si>
    <t>31002</t>
  </si>
  <si>
    <t>办公设备购置</t>
  </si>
  <si>
    <t>530129261100005139430</t>
  </si>
  <si>
    <t>2026年学前教育生均公用经费</t>
  </si>
  <si>
    <t>民生类</t>
  </si>
  <si>
    <t>530129251100004199411</t>
  </si>
  <si>
    <t>2025年城乡义务教育补助经费（营养改善计划）中央资金</t>
  </si>
  <si>
    <t>30305</t>
  </si>
  <si>
    <t>生活补助</t>
  </si>
  <si>
    <t>530129251100004223938</t>
  </si>
  <si>
    <t>2025年第一批城乡义务教育补助经费（100人以下小学校点公用经费）中央资金</t>
  </si>
  <si>
    <t>530129251100004224129</t>
  </si>
  <si>
    <t>2025年第一批城乡义务教育补助经费（普通学校公用经费）中央资金</t>
  </si>
  <si>
    <t>530129251100004226936</t>
  </si>
  <si>
    <t>2025年第一批城乡义务教育补助经费（特殊教育公用经费）中央资金</t>
  </si>
  <si>
    <t>530129251100004227803</t>
  </si>
  <si>
    <t>2025年第一批城乡义务教育补助经费（乡村教师生活补助）中央资金</t>
  </si>
  <si>
    <t>530129251100004227951</t>
  </si>
  <si>
    <t>2025年第一批城乡义务教育补助经费（特岗教师）中央资金</t>
  </si>
  <si>
    <t>530129251100004326459</t>
  </si>
  <si>
    <t>2025年第一批城乡义务教育补助经费（特殊教育公用经费）省级资金</t>
  </si>
  <si>
    <t>530129251100004326607</t>
  </si>
  <si>
    <t>2025年第一批城乡义务教育补助经费（普通学校公用经费）省级资金</t>
  </si>
  <si>
    <t>530129251100004326833</t>
  </si>
  <si>
    <t>2025年第一批城乡义务教育补助经费（100人以下小学校点公用经费）省级资金</t>
  </si>
  <si>
    <t>530129251100004470065</t>
  </si>
  <si>
    <t>2025年城乡义务教育补助经费（普通学校公用经费）市级资金</t>
  </si>
  <si>
    <t>530129251100004470378</t>
  </si>
  <si>
    <t>2025年城乡义务教育补助经费（特殊教育公用经费）市级资金</t>
  </si>
  <si>
    <t>530129251100004470417</t>
  </si>
  <si>
    <t>2025年城乡义务教育补助经费（100人以下小学校点公用经费）市级资金</t>
  </si>
  <si>
    <t>530129251100004470468</t>
  </si>
  <si>
    <t>2025年支持学前教育中央专项资金</t>
  </si>
  <si>
    <t>530129251100004550384</t>
  </si>
  <si>
    <t>寻甸县2025年城乡义务教育补助经费（乡村教师生活补助）市级资金</t>
  </si>
  <si>
    <t>530129251100004643169</t>
  </si>
  <si>
    <t>2025年学前教育免保育教育费中央补助预下达资金</t>
  </si>
  <si>
    <t>530129251100004695215</t>
  </si>
  <si>
    <t>2025年学前教育免保育教育费市级补助资金</t>
  </si>
  <si>
    <t>530129251100004703213</t>
  </si>
  <si>
    <t>2025年城乡义务教育补助经费（特殊教育公用经费）提标县级资金</t>
  </si>
  <si>
    <t>530129251100004714809</t>
  </si>
  <si>
    <t>2025年第二批城乡义务教育补助经费（特岗教师）中央资金</t>
  </si>
  <si>
    <t>530129251100004714831</t>
  </si>
  <si>
    <t>2025年第二批城乡义务教育补助经费（普通学校公用经费）省级资金</t>
  </si>
  <si>
    <t>530129251100004745229</t>
  </si>
  <si>
    <t>2025年第二批学前教育免保育教育费中央、省级和市级补助资金</t>
  </si>
  <si>
    <t>530129251100004745253</t>
  </si>
  <si>
    <t>2025年秋季学期义务教育家庭经济困难学生生活补助资金</t>
  </si>
  <si>
    <t>530129251100004746438</t>
  </si>
  <si>
    <t>2025年秋季学期中等职业学校学生“两补”资金</t>
  </si>
  <si>
    <t>530129251100004755241</t>
  </si>
  <si>
    <t>2025年城乡义务教育补助（特殊教育公用经费）提标资金</t>
  </si>
  <si>
    <t>530129261100005136877</t>
  </si>
  <si>
    <t>2026年丧葬费抚恤金补助资金</t>
  </si>
  <si>
    <t>30304</t>
  </si>
  <si>
    <t>抚恤金</t>
  </si>
  <si>
    <t>530129261100005136878</t>
  </si>
  <si>
    <t>2026年遗属人员生活补助资金</t>
  </si>
  <si>
    <t>530129261100005136879</t>
  </si>
  <si>
    <t>2026年城乡义务教育补助（普通学校公用经费）县级资金</t>
  </si>
  <si>
    <t>530129261100005136880</t>
  </si>
  <si>
    <t>2026年城乡义务教育补助（特殊教育公用经费）县级资金</t>
  </si>
  <si>
    <t>530129261100005136893</t>
  </si>
  <si>
    <t>2026年城乡义务教育补助（100人以下校点公用经费）县级资金</t>
  </si>
  <si>
    <t>事业发展类</t>
  </si>
  <si>
    <t>530129251100004755230</t>
  </si>
  <si>
    <t>2025年第二批城乡义务教育补助经费（校舍安全保障）中央补助资金</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</si>
  <si>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</si>
  <si>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</si>
  <si>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</si>
  <si>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</si>
  <si>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</si>
  <si>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</si>
  <si>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</si>
  <si>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</si>
  <si>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</si>
  <si>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</si>
  <si>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</si>
  <si>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</si>
  <si>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</si>
  <si>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资金到位率</t>
  </si>
  <si>
    <t>=</t>
  </si>
  <si>
    <t>100</t>
  </si>
  <si>
    <t>%</t>
  </si>
  <si>
    <t>定量指标</t>
  </si>
  <si>
    <t>反映补助资金纳入预算情况</t>
  </si>
  <si>
    <t>质量指标</t>
  </si>
  <si>
    <t>年度预算执行率</t>
  </si>
  <si>
    <t>&gt;=</t>
  </si>
  <si>
    <t>95</t>
  </si>
  <si>
    <t>反映补助经费预算执行情况</t>
  </si>
  <si>
    <t>效益指标</t>
  </si>
  <si>
    <t>社会效益</t>
  </si>
  <si>
    <t>部门运转</t>
  </si>
  <si>
    <t>正常运转</t>
  </si>
  <si>
    <t>年</t>
  </si>
  <si>
    <t>定性指标</t>
  </si>
  <si>
    <t>反映部门运转情况</t>
  </si>
  <si>
    <t>满意度指标</t>
  </si>
  <si>
    <t>服务对象满意度</t>
  </si>
  <si>
    <t>单位人员满意度</t>
  </si>
  <si>
    <t>90</t>
  </si>
  <si>
    <t>反映单位人员满意度情况</t>
  </si>
  <si>
    <t>社会公众满意度</t>
  </si>
  <si>
    <t>反映社会公众满意度情况</t>
  </si>
  <si>
    <t>做好本部门人员、公用经费保障，按规定落实干部职工各项待遇，支持部门正常履职。特殊教育和随班就读特殊学生7000元/生·年。</t>
  </si>
  <si>
    <t>根据《寻甸回族彝族自治县人民政府办公室关于印发寻甸回族彝族自治县非税收入征收成本核定规范支出管理实施细则(试行)的通知》（寻政办发〔2019〕41号）的规定，按比例核定征收成本，用于学校正常运转经费支出。非义务教育阶段学校缴入的公办幼儿园保育费、高中阶段收费收入，全额核定征收成本，用于发放临聘人员工资、弥补公用经费。</t>
  </si>
  <si>
    <t>缴存国库完成率</t>
  </si>
  <si>
    <t>反映缴存国库完成率情况</t>
  </si>
  <si>
    <t>资金使用合规程度</t>
  </si>
  <si>
    <t>反映资金使用合规程度情况</t>
  </si>
  <si>
    <t>时效指标</t>
  </si>
  <si>
    <t>资金到位及时率</t>
  </si>
  <si>
    <t>反映补助资金到位及时率情况</t>
  </si>
  <si>
    <t>学校正常运转</t>
  </si>
  <si>
    <t>反映学校正常运转情况</t>
  </si>
  <si>
    <t>师生满意度</t>
  </si>
  <si>
    <t>85</t>
  </si>
  <si>
    <t>反映师生满意度情况</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</si>
  <si>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</si>
  <si>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根据《昆明市财政局  昆明市教育局关于建立完善公办幼儿园生均公用经费财政拨款制度的实施意见》（昆财教〔2018〕137号），从2018年秋季学期起，我市建立公办幼儿园生均公用经费财政拨款制度，市属公办幼儿园生均公用经费拨款标准按照年度预算定额执行（2018年预算定额标准845元／生·年），各县（市）区的拨款标准不得低于400元／生·年，2020年调整至不低于600元／生·年。各县（市）区可根据财力情况，在不低于最低拨款标准的前提下研究制定本地区公办幼儿园生均公用经费财政拨款标准。幼儿园生均公用经费是指保证幼儿园正常运转，在教学活动和后勤服务等方面开支的费用，主要用于教学业务与管理、教师培训、文体活动、办公、水电、劳务、交通差旅、邮电等费用；仪器设备、图书资料和教玩具的购置；幼儿园房屋及仪 器设备的租赁及维护修缮，教育信息化运行维护费用；幼儿体检、投保校方责任险、幼儿园安全及其他各项经常性支出。不得用于财政供养的教职工人员经费、基本建设、偿还债务等支出。教师培训费由幼儿园按照不低于年度公用经费总额的10%安排，用于教师参加培训所需的培训费、差旅费、资料费等。</t>
  </si>
  <si>
    <t>反映资金到位（预算批复）情况</t>
  </si>
  <si>
    <t>反映免保育教育费资金使用合规程度情况</t>
  </si>
  <si>
    <t>预算执行率</t>
  </si>
  <si>
    <t>反映预算执行情况</t>
  </si>
  <si>
    <t>幼儿园正常运转</t>
  </si>
  <si>
    <t>反映幼儿园正常运转情况</t>
  </si>
  <si>
    <t>学校及教师满意度</t>
  </si>
  <si>
    <t>反映学校及教师满意度情况</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</si>
  <si>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寻甸县按财政共同财权事权分担比例安排县级配套资金。</t>
  </si>
  <si>
    <t>幼儿园学前一年在园儿童数免除率</t>
  </si>
  <si>
    <t>反映幼儿园学前一年在园儿童数免除率情况</t>
  </si>
  <si>
    <t>免保育教育费资金使用合规程度</t>
  </si>
  <si>
    <t>补助资金到位及时率</t>
  </si>
  <si>
    <t>学前三年毛入园率</t>
  </si>
  <si>
    <t>94</t>
  </si>
  <si>
    <t>反映学前三年毛入园率情况</t>
  </si>
  <si>
    <t>学生家长满意度</t>
  </si>
  <si>
    <t>反映学生家长满意度情况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</si>
  <si>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</si>
  <si>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</si>
  <si>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</si>
  <si>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</si>
  <si>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</si>
  <si>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</si>
  <si>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</si>
  <si>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</si>
  <si>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</si>
  <si>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</si>
  <si>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</si>
  <si>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</si>
  <si>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</si>
  <si>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</si>
  <si>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</si>
  <si>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备注：寻甸回族彝族自治县功山镇中心学校2026年无部门政府采购预算，此表无数据。</t>
  </si>
  <si>
    <t>预算08表</t>
  </si>
  <si>
    <t>政府购买服务项目</t>
  </si>
  <si>
    <t>政府购买服务指导性目录代码</t>
  </si>
  <si>
    <t>基本支出/项目支出</t>
  </si>
  <si>
    <t>所属服务类别</t>
  </si>
  <si>
    <t>所属服务领域</t>
  </si>
  <si>
    <t>购买内容简述</t>
  </si>
  <si>
    <t>备注：寻甸回族彝族自治县功山镇中心学校2026年无政府购买服务预算，此表无数据。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</si>
  <si>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</si>
  <si>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</si>
  <si>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</si>
  <si>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</si>
  <si>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</si>
  <si>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</si>
  <si>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</si>
  <si>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</si>
  <si>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</si>
  <si>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</si>
  <si>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</si>
  <si>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</si>
  <si>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</si>
  <si>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</si>
  <si>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</si>
  <si>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</si>
  <si>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</si>
  <si>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</si>
  <si>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</si>
  <si>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</si>
  <si>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</si>
  <si>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</si>
  <si>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</si>
  <si>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备注：寻甸回族彝族自治县功山镇中心学校2026年无县对下转移支付预算，此表无数据。</t>
  </si>
  <si>
    <t>预算09-2表</t>
  </si>
  <si>
    <t>备注：寻甸回族彝族自治县功山镇中心学校2026年无县对下转移支付绩效目标，此表无数据。</t>
  </si>
  <si>
    <t xml:space="preserve">预算10表
</t>
  </si>
  <si>
    <t>资产类别</t>
  </si>
  <si>
    <t>资产分类代码.名称</t>
  </si>
  <si>
    <t>资产名称</t>
  </si>
  <si>
    <t>计量单位</t>
  </si>
  <si>
    <t>财政部门批复数（元）</t>
  </si>
  <si>
    <t>单价</t>
  </si>
  <si>
    <t>金额</t>
  </si>
  <si>
    <t>备注：寻甸回族彝族自治县功山镇中心学校2026年无新增资产配置，此表无数据。</t>
  </si>
  <si>
    <t>预算11表</t>
  </si>
  <si>
    <t>上级补助</t>
  </si>
  <si>
    <t>备注：寻甸回族彝族自治县功山镇中心学校2026年无上级补助项目支出预算，此表无数据。</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</si>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</sst>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12" fillId="0" borderId="7">
      <alignment horizontal="right" vertical="center"/>
    </xf>
    <xf numFmtId="49" fontId="12" fillId="0" borderId="7">
      <alignment horizontal="left" vertical="center" wrapText="1"/>
    </xf>
    <xf numFmtId="176" fontId="12" fillId="0" borderId="7">
      <alignment horizontal="right" vertical="center"/>
    </xf>
    <xf numFmtId="177" fontId="12" fillId="0" borderId="7">
      <alignment horizontal="right" vertical="center"/>
    </xf>
    <xf numFmtId="178" fontId="12" fillId="0" borderId="7">
      <alignment horizontal="right" vertical="center"/>
    </xf>
    <xf numFmtId="179" fontId="12" fillId="0" borderId="7">
      <alignment horizontal="right" vertical="center"/>
    </xf>
    <xf numFmtId="10" fontId="12" fillId="0" borderId="7">
      <alignment horizontal="right" vertical="center"/>
    </xf>
    <xf numFmtId="180" fontId="12" fillId="0" borderId="7">
      <alignment horizontal="right" vertical="center"/>
    </xf>
    <xf numFmtId="0" fontId="12" fillId="0" borderId="0">
      <alignment vertical="top"/>
      <protection locked="0"/>
    </xf>
    <xf numFmtId="0" fontId="35" fillId="0" borderId="0"/>
  </cellStyleXfs>
  <cellXfs count="247">
    <xf numFmtId="0" fontId="0" fillId="0" borderId="0" xfId="0"/>
    <xf numFmtId="0" fontId="0" fillId="0" borderId="0" xfId="0" applyFill="1"/>
    <xf numFmtId="49" fontId="1" fillId="0" borderId="0" xfId="0" applyNumberFormat="1" applyFont="1" applyFill="1"/>
    <xf numFmtId="0" fontId="2" fillId="0" borderId="0" xfId="0" applyFont="1" applyAlignment="1" applyProtection="1">
      <alignment horizontal="right" vertical="center"/>
      <protection locked="0"/>
    </xf>
    <xf numFmtId="0" fontId="3" fillId="0" borderId="0" xfId="0" applyFont="1" applyFill="1" applyAlignment="1">
      <alignment horizontal="center" vertical="center"/>
    </xf>
    <xf numFmtId="0" fontId="3" fillId="0" borderId="0" xfId="0" applyFont="1" applyAlignment="1">
      <alignment horizontal="center" vertical="center"/>
    </xf>
    <xf numFmtId="0" fontId="2" fillId="0" borderId="0" xfId="0" applyFont="1" applyFill="1" applyAlignment="1" applyProtection="1">
      <alignment horizontal="left" vertical="center"/>
      <protection locked="0"/>
    </xf>
    <xf numFmtId="0" fontId="4" fillId="0" borderId="0" xfId="0" applyFont="1" applyFill="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1" fillId="0" borderId="7" xfId="0" applyFont="1" applyFill="1" applyBorder="1" applyAlignment="1">
      <alignment horizontal="center" vertical="center"/>
    </xf>
    <xf numFmtId="0" fontId="1" fillId="0" borderId="7" xfId="0" applyFont="1" applyBorder="1" applyAlignment="1">
      <alignment horizontal="center" vertical="center"/>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pplyFill="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2" fillId="0" borderId="0" xfId="0" applyFont="1" applyFill="1" applyAlignment="1" applyProtection="1">
      <alignment horizontal="right" vertical="center"/>
      <protection locked="0"/>
    </xf>
    <xf numFmtId="0" fontId="4" fillId="0" borderId="0" xfId="0" applyFont="1" applyFill="1"/>
    <xf numFmtId="0" fontId="2" fillId="0" borderId="0" xfId="0" applyFont="1" applyFill="1" applyAlignment="1" applyProtection="1">
      <alignment horizontal="right"/>
      <protection locked="0"/>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1" fillId="0"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xf>
    <xf numFmtId="4" fontId="2" fillId="0" borderId="7" xfId="0" applyNumberFormat="1" applyFont="1" applyFill="1" applyBorder="1" applyAlignment="1">
      <alignment horizontal="right" vertical="center" wrapText="1"/>
    </xf>
    <xf numFmtId="4" fontId="5" fillId="0" borderId="7" xfId="51" applyNumberFormat="1" applyFont="1" applyFill="1">
      <alignment horizontal="right" vertical="center"/>
    </xf>
    <xf numFmtId="4" fontId="2" fillId="0" borderId="7" xfId="0" applyNumberFormat="1" applyFont="1" applyFill="1" applyBorder="1" applyAlignment="1" applyProtection="1">
      <alignment horizontal="right" vertical="center" wrapText="1"/>
      <protection locked="0"/>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pplyProtection="1">
      <alignment horizontal="right" vertical="top" wrapText="1"/>
      <protection locked="0"/>
    </xf>
    <xf numFmtId="0" fontId="6" fillId="0" borderId="0" xfId="0" applyFont="1" applyFill="1" applyAlignment="1" applyProtection="1">
      <alignment vertical="top"/>
      <protection locked="0"/>
    </xf>
    <xf numFmtId="0" fontId="6" fillId="0" borderId="0" xfId="0" applyFont="1" applyFill="1" applyAlignment="1">
      <alignment vertical="top"/>
    </xf>
    <xf numFmtId="0" fontId="7" fillId="0" borderId="0" xfId="0" applyFont="1" applyFill="1" applyAlignment="1" applyProtection="1">
      <alignment horizontal="center" vertical="center" wrapText="1"/>
      <protection locked="0"/>
    </xf>
    <xf numFmtId="0" fontId="6" fillId="0" borderId="0" xfId="0" applyFont="1" applyFill="1" applyProtection="1">
      <protection locked="0"/>
    </xf>
    <xf numFmtId="0" fontId="6" fillId="0" borderId="0" xfId="0" applyFont="1" applyFill="1"/>
    <xf numFmtId="0" fontId="2" fillId="0" borderId="0" xfId="0" applyFont="1" applyFill="1" applyAlignment="1" applyProtection="1">
      <alignment horizontal="left" vertical="center" wrapText="1"/>
      <protection locked="0"/>
    </xf>
    <xf numFmtId="0" fontId="1" fillId="0" borderId="0" xfId="0" applyFont="1" applyFill="1" applyAlignment="1" applyProtection="1">
      <alignment horizontal="right" vertical="center"/>
      <protection locked="0"/>
    </xf>
    <xf numFmtId="0" fontId="1" fillId="0" borderId="0" xfId="0" applyFont="1" applyFill="1" applyAlignment="1" applyProtection="1">
      <alignment horizontal="right" vertical="center" wrapText="1"/>
      <protection locked="0"/>
    </xf>
    <xf numFmtId="0" fontId="2" fillId="0" borderId="0" xfId="0" applyFont="1" applyFill="1" applyAlignment="1" applyProtection="1">
      <alignment horizontal="right" vertical="center"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right" vertical="center"/>
      <protection locked="0"/>
    </xf>
    <xf numFmtId="0" fontId="1" fillId="0" borderId="7" xfId="0" applyFont="1" applyFill="1" applyBorder="1" applyAlignment="1" applyProtection="1">
      <alignment horizontal="right" vertical="center" wrapText="1"/>
      <protection locked="0"/>
    </xf>
    <xf numFmtId="0" fontId="2" fillId="0" borderId="7"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3" fontId="2" fillId="0" borderId="7" xfId="0" applyNumberFormat="1" applyFont="1" applyFill="1" applyBorder="1" applyAlignment="1" applyProtection="1">
      <alignment horizontal="right" vertical="center"/>
      <protection locked="0"/>
    </xf>
    <xf numFmtId="4" fontId="2" fillId="0" borderId="7" xfId="0" applyNumberFormat="1" applyFont="1" applyFill="1" applyBorder="1" applyAlignment="1" applyProtection="1">
      <alignment horizontal="right" vertical="center"/>
      <protection locked="0"/>
    </xf>
    <xf numFmtId="0" fontId="2" fillId="0" borderId="7" xfId="0" applyFont="1" applyFill="1" applyBorder="1" applyAlignment="1">
      <alignment horizontal="center" vertical="center"/>
    </xf>
    <xf numFmtId="0" fontId="2" fillId="0" borderId="7" xfId="0" applyFont="1" applyFill="1" applyBorder="1" applyAlignment="1" applyProtection="1">
      <alignment horizontal="left"/>
      <protection locked="0"/>
    </xf>
    <xf numFmtId="0" fontId="2" fillId="0" borderId="7" xfId="0" applyFont="1" applyFill="1" applyBorder="1" applyAlignment="1">
      <alignment horizontal="left"/>
    </xf>
    <xf numFmtId="0" fontId="2" fillId="0" borderId="7" xfId="0" applyFont="1" applyFill="1" applyBorder="1" applyAlignment="1">
      <alignment horizontal="right" vertical="center"/>
    </xf>
    <xf numFmtId="0" fontId="8" fillId="0" borderId="0" xfId="0" applyFont="1" applyFill="1" applyAlignment="1">
      <alignment horizontal="center" vertical="center"/>
    </xf>
    <xf numFmtId="0" fontId="3" fillId="0" borderId="0" xfId="0" applyFont="1" applyFill="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Fill="1" applyBorder="1" applyAlignment="1" applyProtection="1">
      <alignment horizontal="center" vertical="center"/>
      <protection locked="0"/>
    </xf>
    <xf numFmtId="0" fontId="1" fillId="0" borderId="0" xfId="0" applyFont="1" applyFill="1" applyAlignment="1">
      <alignment horizontal="right" vertical="center"/>
    </xf>
    <xf numFmtId="0" fontId="8"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0" xfId="0" applyFont="1" applyFill="1" applyAlignment="1">
      <alignment wrapText="1"/>
    </xf>
    <xf numFmtId="0" fontId="1" fillId="0" borderId="0" xfId="0" applyFont="1" applyFill="1" applyAlignment="1">
      <alignment horizontal="right" wrapText="1"/>
    </xf>
    <xf numFmtId="0" fontId="1" fillId="0" borderId="0" xfId="0" applyFont="1" applyFill="1" applyAlignment="1">
      <alignment wrapText="1"/>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8" xfId="0" applyFont="1" applyFill="1" applyBorder="1" applyAlignment="1">
      <alignment horizontal="center" vertical="center" wrapText="1"/>
    </xf>
    <xf numFmtId="0" fontId="1" fillId="0" borderId="6" xfId="0"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176" fontId="5" fillId="0" borderId="7" xfId="51" applyFont="1" applyFill="1">
      <alignment horizontal="right" vertical="center"/>
    </xf>
    <xf numFmtId="0" fontId="1" fillId="0" borderId="0" xfId="0" applyFont="1" applyFill="1" applyProtection="1">
      <protection locked="0"/>
    </xf>
    <xf numFmtId="0" fontId="1" fillId="0" borderId="0" xfId="0" applyFont="1" applyProtection="1">
      <protection locked="0"/>
    </xf>
    <xf numFmtId="0" fontId="1" fillId="0" borderId="0" xfId="0" applyFont="1" applyAlignment="1">
      <alignment wrapText="1"/>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Fill="1" applyProtection="1">
      <protection locked="0"/>
    </xf>
    <xf numFmtId="0" fontId="4" fillId="0" borderId="0" xfId="0" applyFont="1" applyProtection="1">
      <protection locked="0"/>
    </xf>
    <xf numFmtId="0" fontId="4" fillId="0" borderId="0" xfId="0" applyFont="1" applyAlignment="1">
      <alignment wrapText="1"/>
    </xf>
    <xf numFmtId="0" fontId="2" fillId="0" borderId="0" xfId="0" applyFont="1" applyAlignment="1" applyProtection="1">
      <alignment horizontal="right" wrapText="1"/>
      <protection locked="0"/>
    </xf>
    <xf numFmtId="0" fontId="4" fillId="0" borderId="9"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Fill="1" applyBorder="1" applyAlignment="1">
      <alignment horizontal="left" vertical="center" wrapText="1"/>
    </xf>
    <xf numFmtId="0" fontId="2" fillId="0" borderId="12" xfId="0" applyFont="1" applyFill="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51" applyFont="1">
      <alignment horizontal="right" vertical="center"/>
    </xf>
    <xf numFmtId="176" fontId="5" fillId="0" borderId="7" xfId="0" applyNumberFormat="1" applyFont="1" applyBorder="1" applyAlignment="1">
      <alignment horizontal="right" vertical="center"/>
    </xf>
    <xf numFmtId="0" fontId="2" fillId="0" borderId="13" xfId="0" applyFont="1" applyFill="1" applyBorder="1" applyAlignment="1">
      <alignment horizontal="center" vertical="center"/>
    </xf>
    <xf numFmtId="0" fontId="2" fillId="0" borderId="11" xfId="0" applyFont="1" applyFill="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Alignment="1">
      <alignment horizontal="right"/>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180" fontId="5" fillId="0" borderId="7" xfId="56" applyFont="1" applyFill="1" applyAlignment="1">
      <alignment horizontal="center" vertical="center"/>
    </xf>
    <xf numFmtId="180" fontId="5" fillId="0" borderId="7" xfId="0" applyNumberFormat="1" applyFont="1" applyFill="1" applyBorder="1" applyAlignment="1">
      <alignment horizontal="center" vertical="center"/>
    </xf>
    <xf numFmtId="180" fontId="5" fillId="0" borderId="7" xfId="56" applyFont="1" applyAlignment="1">
      <alignment horizontal="center" vertical="center"/>
    </xf>
    <xf numFmtId="0" fontId="2" fillId="0" borderId="12" xfId="0" applyFont="1" applyFill="1" applyBorder="1" applyAlignment="1">
      <alignment horizontal="left" vertical="center" wrapText="1"/>
    </xf>
    <xf numFmtId="3" fontId="2" fillId="0" borderId="12" xfId="0" applyNumberFormat="1" applyFont="1" applyBorder="1" applyAlignment="1">
      <alignment horizontal="right" vertical="center"/>
    </xf>
    <xf numFmtId="0" fontId="2" fillId="0" borderId="11" xfId="0" applyFont="1" applyFill="1" applyBorder="1" applyAlignment="1">
      <alignment horizontal="left" vertical="center"/>
    </xf>
    <xf numFmtId="0" fontId="2" fillId="2" borderId="12" xfId="0" applyFont="1" applyFill="1" applyBorder="1" applyAlignment="1">
      <alignment horizontal="right" vertical="center"/>
    </xf>
    <xf numFmtId="0" fontId="2" fillId="0" borderId="0" xfId="0" applyFont="1" applyFill="1" applyBorder="1" applyAlignment="1">
      <alignment horizontal="left" vertical="center"/>
    </xf>
    <xf numFmtId="0" fontId="2" fillId="0" borderId="0" xfId="0" applyFont="1" applyFill="1" applyBorder="1" applyAlignment="1" applyProtection="1">
      <alignment horizontal="left" vertical="center"/>
      <protection locked="0"/>
    </xf>
    <xf numFmtId="0" fontId="2" fillId="0" borderId="0" xfId="0" applyFont="1" applyBorder="1" applyAlignment="1">
      <alignment horizontal="lef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Fill="1" applyAlignment="1" applyProtection="1">
      <alignment horizontal="right"/>
      <protection locked="0"/>
    </xf>
    <xf numFmtId="49" fontId="9" fillId="0" borderId="0" xfId="0" applyNumberFormat="1" applyFont="1" applyFill="1" applyProtection="1">
      <protection locked="0"/>
    </xf>
    <xf numFmtId="0" fontId="1" fillId="0" borderId="0" xfId="0" applyFont="1" applyFill="1" applyAlignment="1">
      <alignment horizontal="right"/>
    </xf>
    <xf numFmtId="0" fontId="1" fillId="0" borderId="0" xfId="0" applyFont="1" applyAlignment="1">
      <alignment horizontal="right"/>
    </xf>
    <xf numFmtId="0" fontId="10" fillId="0" borderId="0" xfId="0" applyFont="1" applyFill="1" applyAlignment="1" applyProtection="1">
      <alignment horizontal="center" vertical="center" wrapText="1"/>
      <protection locked="0"/>
    </xf>
    <xf numFmtId="0" fontId="10" fillId="0" borderId="0" xfId="0" applyFont="1" applyFill="1" applyAlignment="1" applyProtection="1">
      <alignment horizontal="center" vertical="center"/>
      <protection locked="0"/>
    </xf>
    <xf numFmtId="0" fontId="10" fillId="0" borderId="0" xfId="0" applyFont="1" applyFill="1" applyAlignment="1">
      <alignment horizontal="center" vertical="center"/>
    </xf>
    <xf numFmtId="0" fontId="10" fillId="0" borderId="0" xfId="0" applyFont="1" applyAlignment="1">
      <alignment horizontal="center" vertical="center"/>
    </xf>
    <xf numFmtId="0" fontId="4" fillId="0"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lignment horizontal="center" vertical="center"/>
    </xf>
    <xf numFmtId="0" fontId="4" fillId="0" borderId="7" xfId="0" applyFont="1" applyBorder="1" applyAlignment="1">
      <alignment horizontal="center" vertical="center"/>
    </xf>
    <xf numFmtId="0" fontId="2" fillId="0" borderId="7" xfId="0" applyFont="1" applyFill="1" applyBorder="1" applyAlignment="1" applyProtection="1">
      <alignment horizontal="left" vertical="center" wrapText="1" indent="1"/>
      <protection locked="0"/>
    </xf>
    <xf numFmtId="0" fontId="2" fillId="0" borderId="7" xfId="0" applyFont="1" applyFill="1" applyBorder="1" applyAlignment="1" applyProtection="1">
      <alignment horizontal="left" vertical="center" wrapText="1" indent="2"/>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1"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right"/>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pplyProtection="1">
      <alignment horizontal="center" vertical="center" wrapText="1"/>
      <protection locked="0"/>
    </xf>
    <xf numFmtId="0" fontId="4" fillId="0" borderId="12" xfId="0" applyFont="1" applyFill="1" applyBorder="1" applyAlignment="1">
      <alignment horizontal="center" vertical="center"/>
    </xf>
    <xf numFmtId="176" fontId="5" fillId="0" borderId="7" xfId="0" applyNumberFormat="1" applyFont="1" applyFill="1" applyBorder="1" applyAlignment="1">
      <alignment horizontal="right" vertical="center"/>
    </xf>
    <xf numFmtId="0" fontId="1" fillId="0" borderId="0" xfId="0" applyFont="1" applyFill="1" applyAlignment="1" applyProtection="1">
      <alignment vertical="top"/>
      <protection locked="0"/>
    </xf>
    <xf numFmtId="49" fontId="1" fillId="0" borderId="0" xfId="0" applyNumberFormat="1" applyFont="1" applyProtection="1">
      <protection locked="0"/>
    </xf>
    <xf numFmtId="0" fontId="1" fillId="0" borderId="0" xfId="0" applyFont="1" applyAlignment="1" applyProtection="1">
      <alignment vertical="top"/>
      <protection locked="0"/>
    </xf>
    <xf numFmtId="0" fontId="4" fillId="0" borderId="0" xfId="0" applyFont="1" applyFill="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4" fillId="0" borderId="6" xfId="0" applyFont="1" applyFill="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2" fillId="0" borderId="7" xfId="0" applyFont="1" applyFill="1" applyBorder="1" applyAlignment="1">
      <alignment horizontal="left" vertical="center"/>
    </xf>
    <xf numFmtId="0" fontId="2" fillId="0" borderId="7" xfId="0" applyFont="1" applyBorder="1" applyAlignment="1">
      <alignment horizontal="left" vertical="center"/>
    </xf>
    <xf numFmtId="49" fontId="5" fillId="0" borderId="7" xfId="50" applyFont="1">
      <alignment horizontal="left" vertical="center" wrapText="1"/>
    </xf>
    <xf numFmtId="0" fontId="2" fillId="0" borderId="3"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Fill="1" applyAlignment="1">
      <alignment horizontal="right" vertical="center" wrapText="1"/>
    </xf>
    <xf numFmtId="0" fontId="11" fillId="0" borderId="0" xfId="0" applyFont="1" applyFill="1" applyAlignment="1">
      <alignment horizontal="center" vertical="center"/>
    </xf>
    <xf numFmtId="0" fontId="1" fillId="0" borderId="0" xfId="0" applyFont="1" applyFill="1" applyAlignment="1" applyProtection="1">
      <alignment horizontal="left" vertical="center" wrapText="1"/>
      <protection locked="0"/>
    </xf>
    <xf numFmtId="0" fontId="6" fillId="0" borderId="7" xfId="0" applyFont="1" applyFill="1" applyBorder="1" applyAlignment="1" applyProtection="1">
      <alignment vertical="top" wrapText="1"/>
      <protection locked="0"/>
    </xf>
    <xf numFmtId="0" fontId="12" fillId="0" borderId="0" xfId="57" applyFont="1" applyFill="1" applyBorder="1" applyAlignment="1" applyProtection="1">
      <alignment horizontal="left"/>
    </xf>
    <xf numFmtId="0" fontId="1" fillId="0" borderId="0" xfId="0" applyFont="1" applyAlignment="1">
      <alignment horizontal="right" vertical="center"/>
    </xf>
    <xf numFmtId="0" fontId="2" fillId="0" borderId="0" xfId="0" applyFont="1" applyAlignment="1">
      <alignment horizontal="right" vertical="center"/>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protection locked="0"/>
    </xf>
    <xf numFmtId="0" fontId="4" fillId="0" borderId="9" xfId="0" applyFont="1" applyBorder="1" applyAlignment="1">
      <alignment horizontal="center" vertical="center"/>
    </xf>
    <xf numFmtId="49" fontId="4" fillId="0" borderId="7" xfId="0" applyNumberFormat="1" applyFont="1" applyFill="1" applyBorder="1" applyAlignment="1">
      <alignment horizontal="center" vertical="center"/>
    </xf>
    <xf numFmtId="0" fontId="4" fillId="0" borderId="12"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Fill="1" applyBorder="1" applyAlignment="1">
      <alignment horizontal="left" vertical="center" wrapText="1" indent="2"/>
    </xf>
    <xf numFmtId="0" fontId="1" fillId="0" borderId="4" xfId="0" applyFont="1" applyFill="1" applyBorder="1" applyAlignment="1">
      <alignment horizontal="center" vertical="center"/>
    </xf>
    <xf numFmtId="181" fontId="0" fillId="0" borderId="0" xfId="0" applyNumberFormat="1"/>
    <xf numFmtId="0" fontId="6" fillId="0" borderId="0" xfId="0" applyFont="1" applyFill="1" applyAlignment="1">
      <alignment horizontal="left" vertical="center"/>
    </xf>
    <xf numFmtId="0" fontId="13" fillId="0" borderId="7" xfId="0" applyFont="1" applyFill="1" applyBorder="1" applyAlignment="1" applyProtection="1">
      <alignment horizontal="center" vertical="center" wrapText="1"/>
      <protection locked="0"/>
    </xf>
    <xf numFmtId="0" fontId="13" fillId="0" borderId="7" xfId="0" applyFont="1" applyFill="1" applyBorder="1" applyAlignment="1" applyProtection="1">
      <alignment vertical="top" wrapText="1"/>
      <protection locked="0"/>
    </xf>
    <xf numFmtId="0" fontId="2" fillId="0" borderId="7" xfId="0" applyFont="1" applyFill="1" applyBorder="1" applyAlignment="1" applyProtection="1">
      <alignment vertical="center" wrapText="1"/>
      <protection locked="0"/>
    </xf>
    <xf numFmtId="0" fontId="14" fillId="0" borderId="7" xfId="0" applyFont="1" applyFill="1" applyBorder="1" applyAlignment="1">
      <alignment horizontal="center" vertical="center"/>
    </xf>
    <xf numFmtId="0" fontId="14" fillId="0" borderId="7" xfId="0" applyFont="1" applyFill="1" applyBorder="1" applyAlignment="1" applyProtection="1">
      <alignment horizontal="center" vertical="center" wrapText="1"/>
      <protection locked="0"/>
    </xf>
    <xf numFmtId="176" fontId="15" fillId="0" borderId="7" xfId="0" applyNumberFormat="1" applyFont="1" applyFill="1" applyBorder="1" applyAlignment="1">
      <alignment horizontal="right" vertical="center"/>
    </xf>
    <xf numFmtId="0" fontId="13" fillId="0" borderId="1" xfId="0" applyFont="1" applyFill="1" applyBorder="1" applyAlignment="1">
      <alignment horizontal="center" vertical="center"/>
    </xf>
    <xf numFmtId="0" fontId="13" fillId="0" borderId="2"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6"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2" fillId="0" borderId="2"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2" xfId="0" applyFont="1" applyFill="1" applyBorder="1" applyAlignment="1">
      <alignment horizontal="left" vertical="center"/>
    </xf>
    <xf numFmtId="0" fontId="2" fillId="0" borderId="12" xfId="0" applyFont="1" applyFill="1" applyBorder="1" applyAlignment="1">
      <alignment horizontal="right" vertical="center"/>
    </xf>
    <xf numFmtId="0" fontId="2" fillId="0" borderId="12" xfId="0" applyFont="1" applyFill="1" applyBorder="1" applyAlignment="1" applyProtection="1">
      <alignment horizontal="right" vertical="center"/>
      <protection locked="0"/>
    </xf>
    <xf numFmtId="0" fontId="2" fillId="0" borderId="7" xfId="0" applyFont="1" applyFill="1" applyBorder="1" applyAlignment="1" applyProtection="1">
      <alignment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2" workbookViewId="0">
      <selection activeCell="B6" sqref="B6"/>
    </sheetView>
  </sheetViews>
  <sheetFormatPr defaultColWidth="8.575" defaultRowHeight="12.75" customHeight="1" outlineLevelCol="3"/>
  <cols>
    <col min="1" max="4" width="41" customWidth="1"/>
  </cols>
  <sheetData>
    <row r="1" ht="15" customHeight="1" spans="1:4">
      <c r="A1" s="57"/>
      <c r="B1" s="57"/>
      <c r="C1" s="57"/>
      <c r="D1" s="58" t="s">
        <v>0</v>
      </c>
    </row>
    <row r="2" ht="41.25" customHeight="1" spans="1:4">
      <c r="A2" s="52" t="str">
        <f>"2026"&amp;"年部门财务收支预算总表"</f>
        <v>2026年部门财务收支预算总表</v>
      </c>
      <c r="B2" s="1"/>
      <c r="C2" s="1"/>
      <c r="D2" s="1"/>
    </row>
    <row r="3" ht="17.25" customHeight="1" spans="1:4">
      <c r="A3" s="55" t="str">
        <f>"单位名称："&amp;"寻甸回族彝族自治县功山镇中心学校"</f>
        <v>单位名称：寻甸回族彝族自治县功山镇中心学校</v>
      </c>
      <c r="B3" s="215"/>
      <c r="C3" s="1"/>
      <c r="D3" s="168" t="s">
        <v>1</v>
      </c>
    </row>
    <row r="4" ht="23.25" customHeight="1" spans="1:4">
      <c r="A4" s="216" t="s">
        <v>2</v>
      </c>
      <c r="B4" s="217"/>
      <c r="C4" s="216" t="s">
        <v>3</v>
      </c>
      <c r="D4" s="217"/>
    </row>
    <row r="5" ht="24" customHeight="1" spans="1:4">
      <c r="A5" s="216" t="s">
        <v>4</v>
      </c>
      <c r="B5" s="216" t="s">
        <v>5</v>
      </c>
      <c r="C5" s="216" t="s">
        <v>6</v>
      </c>
      <c r="D5" s="216" t="s">
        <v>5</v>
      </c>
    </row>
    <row r="6" ht="17.25" customHeight="1" spans="1:4">
      <c r="A6" s="218" t="s">
        <v>7</v>
      </c>
      <c r="B6" s="87">
        <v>40854426.35</v>
      </c>
      <c r="C6" s="218" t="s">
        <v>8</v>
      </c>
      <c r="D6" s="87"/>
    </row>
    <row r="7" ht="17.25" customHeight="1" spans="1:4">
      <c r="A7" s="218" t="s">
        <v>9</v>
      </c>
      <c r="B7" s="87"/>
      <c r="C7" s="218" t="s">
        <v>10</v>
      </c>
      <c r="D7" s="87"/>
    </row>
    <row r="8" ht="17.25" customHeight="1" spans="1:4">
      <c r="A8" s="218" t="s">
        <v>11</v>
      </c>
      <c r="B8" s="87"/>
      <c r="C8" s="246" t="s">
        <v>12</v>
      </c>
      <c r="D8" s="87"/>
    </row>
    <row r="9" ht="17.25" customHeight="1" spans="1:4">
      <c r="A9" s="218" t="s">
        <v>13</v>
      </c>
      <c r="B9" s="87"/>
      <c r="C9" s="246" t="s">
        <v>14</v>
      </c>
      <c r="D9" s="87"/>
    </row>
    <row r="10" ht="17.25" customHeight="1" spans="1:4">
      <c r="A10" s="218" t="s">
        <v>15</v>
      </c>
      <c r="B10" s="87"/>
      <c r="C10" s="246" t="s">
        <v>16</v>
      </c>
      <c r="D10" s="87">
        <v>33591873.74</v>
      </c>
    </row>
    <row r="11" ht="17.25" customHeight="1" spans="1:4">
      <c r="A11" s="218" t="s">
        <v>17</v>
      </c>
      <c r="B11" s="87"/>
      <c r="C11" s="246" t="s">
        <v>18</v>
      </c>
      <c r="D11" s="87"/>
    </row>
    <row r="12" ht="17.25" customHeight="1" spans="1:4">
      <c r="A12" s="218" t="s">
        <v>19</v>
      </c>
      <c r="B12" s="87"/>
      <c r="C12" s="25" t="s">
        <v>20</v>
      </c>
      <c r="D12" s="87"/>
    </row>
    <row r="13" ht="17.25" customHeight="1" spans="1:4">
      <c r="A13" s="218" t="s">
        <v>21</v>
      </c>
      <c r="B13" s="87"/>
      <c r="C13" s="25" t="s">
        <v>22</v>
      </c>
      <c r="D13" s="87">
        <v>5683039.2</v>
      </c>
    </row>
    <row r="14" ht="17.25" customHeight="1" spans="1:4">
      <c r="A14" s="218" t="s">
        <v>23</v>
      </c>
      <c r="B14" s="87"/>
      <c r="C14" s="25" t="s">
        <v>24</v>
      </c>
      <c r="D14" s="87">
        <v>3438343.79</v>
      </c>
    </row>
    <row r="15" ht="17.25" customHeight="1" spans="1:4">
      <c r="A15" s="218" t="s">
        <v>25</v>
      </c>
      <c r="B15" s="174"/>
      <c r="C15" s="25" t="s">
        <v>26</v>
      </c>
      <c r="D15" s="87"/>
    </row>
    <row r="16" ht="17.25" customHeight="1" spans="1:4">
      <c r="A16" s="192"/>
      <c r="B16" s="87"/>
      <c r="C16" s="25" t="s">
        <v>27</v>
      </c>
      <c r="D16" s="87"/>
    </row>
    <row r="17" ht="17.25" customHeight="1" spans="1:4">
      <c r="A17" s="219"/>
      <c r="B17" s="87"/>
      <c r="C17" s="25" t="s">
        <v>28</v>
      </c>
      <c r="D17" s="87"/>
    </row>
    <row r="18" ht="17.25" customHeight="1" spans="1:4">
      <c r="A18" s="219"/>
      <c r="B18" s="87"/>
      <c r="C18" s="25" t="s">
        <v>29</v>
      </c>
      <c r="D18" s="87"/>
    </row>
    <row r="19" ht="17.25" customHeight="1" spans="1:4">
      <c r="A19" s="219"/>
      <c r="B19" s="87"/>
      <c r="C19" s="25" t="s">
        <v>30</v>
      </c>
      <c r="D19" s="87"/>
    </row>
    <row r="20" ht="17.25" customHeight="1" spans="1:4">
      <c r="A20" s="219"/>
      <c r="B20" s="87"/>
      <c r="C20" s="25" t="s">
        <v>31</v>
      </c>
      <c r="D20" s="87"/>
    </row>
    <row r="21" ht="17.25" customHeight="1" spans="1:4">
      <c r="A21" s="219"/>
      <c r="B21" s="87"/>
      <c r="C21" s="25" t="s">
        <v>32</v>
      </c>
      <c r="D21" s="87"/>
    </row>
    <row r="22" ht="17.25" customHeight="1" spans="1:4">
      <c r="A22" s="219"/>
      <c r="B22" s="87"/>
      <c r="C22" s="25" t="s">
        <v>33</v>
      </c>
      <c r="D22" s="87"/>
    </row>
    <row r="23" ht="17.25" customHeight="1" spans="1:4">
      <c r="A23" s="219"/>
      <c r="B23" s="87"/>
      <c r="C23" s="25" t="s">
        <v>34</v>
      </c>
      <c r="D23" s="87"/>
    </row>
    <row r="24" ht="17.25" customHeight="1" spans="1:4">
      <c r="A24" s="219"/>
      <c r="B24" s="87"/>
      <c r="C24" s="25" t="s">
        <v>35</v>
      </c>
      <c r="D24" s="87">
        <v>2812001.4</v>
      </c>
    </row>
    <row r="25" ht="17.25" customHeight="1" spans="1:4">
      <c r="A25" s="219"/>
      <c r="B25" s="87"/>
      <c r="C25" s="25" t="s">
        <v>36</v>
      </c>
      <c r="D25" s="87"/>
    </row>
    <row r="26" ht="17.25" customHeight="1" spans="1:4">
      <c r="A26" s="219"/>
      <c r="B26" s="87"/>
      <c r="C26" s="192" t="s">
        <v>37</v>
      </c>
      <c r="D26" s="87"/>
    </row>
    <row r="27" ht="17.25" customHeight="1" spans="1:4">
      <c r="A27" s="219"/>
      <c r="B27" s="87"/>
      <c r="C27" s="25" t="s">
        <v>38</v>
      </c>
      <c r="D27" s="87"/>
    </row>
    <row r="28" ht="16.5" customHeight="1" spans="1:4">
      <c r="A28" s="219"/>
      <c r="B28" s="87"/>
      <c r="C28" s="25" t="s">
        <v>39</v>
      </c>
      <c r="D28" s="87"/>
    </row>
    <row r="29" ht="16.5" customHeight="1" spans="1:4">
      <c r="A29" s="219"/>
      <c r="B29" s="87"/>
      <c r="C29" s="192" t="s">
        <v>40</v>
      </c>
      <c r="D29" s="87">
        <v>11200</v>
      </c>
    </row>
    <row r="30" ht="17.25" customHeight="1" spans="1:4">
      <c r="A30" s="219"/>
      <c r="B30" s="87"/>
      <c r="C30" s="192" t="s">
        <v>41</v>
      </c>
      <c r="D30" s="87"/>
    </row>
    <row r="31" ht="17.25" customHeight="1" spans="1:4">
      <c r="A31" s="219"/>
      <c r="B31" s="87"/>
      <c r="C31" s="25" t="s">
        <v>42</v>
      </c>
      <c r="D31" s="87"/>
    </row>
    <row r="32" ht="16.5" customHeight="1" spans="1:4">
      <c r="A32" s="219" t="s">
        <v>43</v>
      </c>
      <c r="B32" s="87">
        <v>40854426.35</v>
      </c>
      <c r="C32" s="219" t="s">
        <v>44</v>
      </c>
      <c r="D32" s="87">
        <v>45536458.13</v>
      </c>
    </row>
    <row r="33" ht="16.5" customHeight="1" spans="1:4">
      <c r="A33" s="192" t="s">
        <v>45</v>
      </c>
      <c r="B33" s="87">
        <v>4682031.78</v>
      </c>
      <c r="C33" s="192" t="s">
        <v>46</v>
      </c>
      <c r="D33" s="87"/>
    </row>
    <row r="34" ht="16.5" customHeight="1" spans="1:4">
      <c r="A34" s="25" t="s">
        <v>47</v>
      </c>
      <c r="B34" s="174">
        <v>4682031.78</v>
      </c>
      <c r="C34" s="25" t="s">
        <v>47</v>
      </c>
      <c r="D34" s="174"/>
    </row>
    <row r="35" ht="16.5" customHeight="1" spans="1:4">
      <c r="A35" s="25" t="s">
        <v>48</v>
      </c>
      <c r="B35" s="174"/>
      <c r="C35" s="25" t="s">
        <v>49</v>
      </c>
      <c r="D35" s="174"/>
    </row>
    <row r="36" ht="16.5" customHeight="1" spans="1:4">
      <c r="A36" s="220" t="s">
        <v>50</v>
      </c>
      <c r="B36" s="87">
        <v>45536458.13</v>
      </c>
      <c r="C36" s="220" t="s">
        <v>51</v>
      </c>
      <c r="D36" s="87">
        <v>45536458.13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36"/>
  <sheetViews>
    <sheetView showZeros="0" workbookViewId="0">
      <selection activeCell="B13" sqref="$A1:$XFD1048576"/>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46">
        <v>1</v>
      </c>
      <c r="B1" s="147">
        <v>0</v>
      </c>
      <c r="C1" s="146">
        <v>1</v>
      </c>
      <c r="D1" s="148"/>
      <c r="E1" s="149"/>
      <c r="F1" s="130" t="s">
        <v>437</v>
      </c>
    </row>
    <row r="2" ht="42" customHeight="1" spans="1:6">
      <c r="A2" s="150" t="str">
        <f>"2026"&amp;"年部门政府性基金预算支出预算表"</f>
        <v>2026年部门政府性基金预算支出预算表</v>
      </c>
      <c r="B2" s="150" t="s">
        <v>438</v>
      </c>
      <c r="C2" s="151"/>
      <c r="D2" s="152"/>
      <c r="E2" s="153"/>
      <c r="F2" s="153"/>
    </row>
    <row r="3" ht="13.5" customHeight="1" spans="1:6">
      <c r="A3" s="6" t="str">
        <f>"单位名称："&amp;"寻甸回族彝族自治县功山镇中心学校"</f>
        <v>单位名称：寻甸回族彝族自治县功山镇中心学校</v>
      </c>
      <c r="B3" s="6" t="s">
        <v>439</v>
      </c>
      <c r="C3" s="146"/>
      <c r="D3" s="148"/>
      <c r="E3" s="149"/>
      <c r="F3" s="130" t="s">
        <v>1</v>
      </c>
    </row>
    <row r="4" ht="19.5" customHeight="1" spans="1:6">
      <c r="A4" s="154" t="s">
        <v>199</v>
      </c>
      <c r="B4" s="155" t="s">
        <v>72</v>
      </c>
      <c r="C4" s="154" t="s">
        <v>73</v>
      </c>
      <c r="D4" s="36" t="s">
        <v>440</v>
      </c>
      <c r="E4" s="13"/>
      <c r="F4" s="14"/>
    </row>
    <row r="5" ht="18.75" customHeight="1" spans="1:6">
      <c r="A5" s="156"/>
      <c r="B5" s="157"/>
      <c r="C5" s="156"/>
      <c r="D5" s="35" t="s">
        <v>55</v>
      </c>
      <c r="E5" s="12" t="s">
        <v>75</v>
      </c>
      <c r="F5" s="17" t="s">
        <v>76</v>
      </c>
    </row>
    <row r="6" ht="18.75" customHeight="1" spans="1:6">
      <c r="A6" s="73">
        <v>1</v>
      </c>
      <c r="B6" s="158" t="s">
        <v>83</v>
      </c>
      <c r="C6" s="73">
        <v>3</v>
      </c>
      <c r="D6" s="159">
        <v>4</v>
      </c>
      <c r="E6" s="160">
        <v>5</v>
      </c>
      <c r="F6" s="160">
        <v>6</v>
      </c>
    </row>
    <row r="7" ht="21" customHeight="1" spans="1:6">
      <c r="A7" s="25" t="s">
        <v>70</v>
      </c>
      <c r="B7" s="25"/>
      <c r="C7" s="25"/>
      <c r="D7" s="87">
        <v>11200</v>
      </c>
      <c r="E7" s="122"/>
      <c r="F7" s="122">
        <v>11200</v>
      </c>
    </row>
    <row r="8" ht="21" customHeight="1" spans="1:6">
      <c r="A8" s="25"/>
      <c r="B8" s="25" t="s">
        <v>145</v>
      </c>
      <c r="C8" s="25" t="s">
        <v>81</v>
      </c>
      <c r="D8" s="87">
        <v>11200</v>
      </c>
      <c r="E8" s="122"/>
      <c r="F8" s="122">
        <v>11200</v>
      </c>
    </row>
    <row r="9" ht="21" customHeight="1" spans="1:6">
      <c r="A9" s="28"/>
      <c r="B9" s="161" t="s">
        <v>146</v>
      </c>
      <c r="C9" s="161" t="s">
        <v>147</v>
      </c>
      <c r="D9" s="87">
        <v>11200</v>
      </c>
      <c r="E9" s="122"/>
      <c r="F9" s="122">
        <v>11200</v>
      </c>
    </row>
    <row r="10" ht="21" customHeight="1" spans="1:6">
      <c r="A10" s="28"/>
      <c r="B10" s="162" t="s">
        <v>148</v>
      </c>
      <c r="C10" s="162" t="s">
        <v>149</v>
      </c>
      <c r="D10" s="87">
        <v>11200</v>
      </c>
      <c r="E10" s="122"/>
      <c r="F10" s="122">
        <v>11200</v>
      </c>
    </row>
    <row r="11" ht="18.75" customHeight="1" spans="1:6">
      <c r="A11" s="163" t="s">
        <v>188</v>
      </c>
      <c r="B11" s="163" t="s">
        <v>188</v>
      </c>
      <c r="C11" s="164" t="s">
        <v>188</v>
      </c>
      <c r="D11" s="87">
        <v>11200</v>
      </c>
      <c r="E11" s="122"/>
      <c r="F11" s="122">
        <v>11200</v>
      </c>
    </row>
    <row r="12" customHeight="1" spans="1:6">
      <c r="A12" s="1"/>
      <c r="B12" s="1"/>
      <c r="C12" s="1"/>
      <c r="D12" s="1"/>
    </row>
    <row r="13" customHeight="1" spans="1:6">
      <c r="A13" s="1"/>
      <c r="B13" s="1"/>
      <c r="C13" s="1"/>
      <c r="D13" s="1"/>
    </row>
    <row r="14" customHeight="1" spans="1:6">
      <c r="A14" s="1"/>
      <c r="B14" s="1"/>
      <c r="C14" s="1"/>
      <c r="D14" s="1"/>
    </row>
    <row r="15" customHeight="1" spans="1:6">
      <c r="A15" s="1"/>
      <c r="B15" s="1"/>
      <c r="C15" s="1"/>
      <c r="D15" s="1"/>
    </row>
    <row r="16" customHeight="1" spans="1:6">
      <c r="A16" s="1"/>
      <c r="B16" s="1"/>
      <c r="C16" s="1"/>
      <c r="D16" s="1"/>
    </row>
    <row r="17" customHeight="1" spans="1:4">
      <c r="A17" s="1"/>
      <c r="B17" s="1"/>
      <c r="C17" s="1"/>
      <c r="D17" s="1"/>
    </row>
    <row r="18" customHeight="1" spans="1:4">
      <c r="A18" s="1"/>
      <c r="B18" s="1"/>
      <c r="C18" s="1"/>
      <c r="D18" s="1"/>
    </row>
    <row r="19" customHeight="1" spans="1:4">
      <c r="A19" s="1"/>
      <c r="B19" s="1"/>
      <c r="C19" s="1"/>
      <c r="D19" s="1"/>
    </row>
    <row r="20" customHeight="1" spans="1:4">
      <c r="A20" s="1"/>
      <c r="B20" s="1"/>
      <c r="C20" s="1"/>
      <c r="D20" s="1"/>
    </row>
    <row r="21" customHeight="1" spans="1:4">
      <c r="A21" s="1"/>
      <c r="B21" s="1"/>
      <c r="C21" s="1"/>
      <c r="D21" s="1"/>
    </row>
    <row r="22" customHeight="1" spans="1:4">
      <c r="A22" s="1"/>
      <c r="B22" s="1"/>
      <c r="C22" s="1"/>
      <c r="D22" s="1"/>
    </row>
    <row r="23" customHeight="1" spans="1:4">
      <c r="A23" s="1"/>
      <c r="B23" s="1"/>
      <c r="C23" s="1"/>
      <c r="D23" s="1"/>
    </row>
    <row r="24" customHeight="1" spans="1:4">
      <c r="A24" s="1"/>
      <c r="B24" s="1"/>
      <c r="C24" s="1"/>
      <c r="D24" s="1"/>
    </row>
    <row r="25" customHeight="1" spans="1:4">
      <c r="A25" s="1"/>
      <c r="B25" s="1"/>
      <c r="C25" s="1"/>
      <c r="D25" s="1"/>
    </row>
    <row r="26" customHeight="1" spans="1:4">
      <c r="A26" s="1"/>
      <c r="B26" s="1"/>
      <c r="C26" s="1"/>
      <c r="D26" s="1"/>
    </row>
    <row r="27" customHeight="1" spans="1:4">
      <c r="A27" s="1"/>
      <c r="B27" s="1"/>
      <c r="C27" s="1"/>
      <c r="D27" s="1"/>
    </row>
    <row r="28" customHeight="1" spans="1:4">
      <c r="A28" s="1"/>
      <c r="B28" s="1"/>
      <c r="C28" s="1"/>
      <c r="D28" s="1"/>
    </row>
    <row r="29" customHeight="1" spans="1:4">
      <c r="A29" s="1"/>
      <c r="B29" s="1"/>
      <c r="C29" s="1"/>
      <c r="D29" s="1"/>
    </row>
    <row r="30" customHeight="1" spans="1:4">
      <c r="A30" s="1"/>
      <c r="B30" s="1"/>
      <c r="C30" s="1"/>
      <c r="D30" s="1"/>
    </row>
    <row r="31" customHeight="1" spans="1:4">
      <c r="A31" s="1"/>
      <c r="B31" s="1"/>
      <c r="C31" s="1"/>
      <c r="D31" s="1"/>
    </row>
    <row r="32" customHeight="1" spans="1:4">
      <c r="A32" s="1"/>
      <c r="B32" s="1"/>
      <c r="C32" s="1"/>
      <c r="D32" s="1"/>
    </row>
    <row r="33" customHeight="1" spans="1:4">
      <c r="A33" s="1"/>
      <c r="B33" s="1"/>
      <c r="C33" s="1"/>
      <c r="D33" s="1"/>
    </row>
    <row r="34" customHeight="1" spans="1:4">
      <c r="A34" s="1"/>
      <c r="B34" s="1"/>
      <c r="C34" s="1"/>
      <c r="D34" s="1"/>
    </row>
    <row r="35" customHeight="1" spans="1:4">
      <c r="A35" s="1"/>
      <c r="B35" s="1"/>
      <c r="C35" s="1"/>
      <c r="D35" s="1"/>
    </row>
    <row r="36" customHeight="1" spans="1:4">
      <c r="A36" s="1"/>
      <c r="B36" s="1"/>
      <c r="C36" s="1"/>
      <c r="D36" s="1"/>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36"/>
  <sheetViews>
    <sheetView showZeros="0" workbookViewId="0">
      <selection activeCell="C18" sqref="C18"/>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A1" s="1"/>
      <c r="B1" s="88"/>
      <c r="C1" s="88"/>
      <c r="D1" s="1"/>
      <c r="R1" s="3"/>
      <c r="S1" s="3" t="s">
        <v>441</v>
      </c>
    </row>
    <row r="2" ht="41.25" customHeight="1" spans="1:19">
      <c r="A2" s="77" t="str">
        <f>"2026"&amp;"年部门政府采购预算表"</f>
        <v>2026年部门政府采购预算表</v>
      </c>
      <c r="B2" s="71"/>
      <c r="C2" s="71"/>
      <c r="D2" s="4"/>
      <c r="E2" s="5"/>
      <c r="F2" s="5"/>
      <c r="G2" s="5"/>
      <c r="H2" s="5"/>
      <c r="I2" s="5"/>
      <c r="J2" s="5"/>
      <c r="K2" s="5"/>
      <c r="L2" s="5"/>
      <c r="M2" s="93"/>
      <c r="N2" s="5"/>
      <c r="O2" s="5"/>
      <c r="P2" s="93"/>
      <c r="Q2" s="5"/>
      <c r="R2" s="93"/>
      <c r="S2" s="93"/>
    </row>
    <row r="3" ht="18.75" customHeight="1" spans="1:19">
      <c r="A3" s="129" t="str">
        <f>"单位名称："&amp;"寻甸回族彝族自治县功山镇中心学校"</f>
        <v>单位名称：寻甸回族彝族自治县功山镇中心学校</v>
      </c>
      <c r="B3" s="96"/>
      <c r="C3" s="96"/>
      <c r="D3" s="33"/>
      <c r="E3" s="8"/>
      <c r="F3" s="8"/>
      <c r="G3" s="8"/>
      <c r="H3" s="8"/>
      <c r="I3" s="8"/>
      <c r="J3" s="8"/>
      <c r="K3" s="8"/>
      <c r="L3" s="8"/>
      <c r="R3" s="9"/>
      <c r="S3" s="130" t="s">
        <v>1</v>
      </c>
    </row>
    <row r="4" ht="15.75" customHeight="1" spans="1:19">
      <c r="A4" s="11" t="s">
        <v>198</v>
      </c>
      <c r="B4" s="100" t="s">
        <v>199</v>
      </c>
      <c r="C4" s="100" t="s">
        <v>442</v>
      </c>
      <c r="D4" s="131" t="s">
        <v>443</v>
      </c>
      <c r="E4" s="102" t="s">
        <v>444</v>
      </c>
      <c r="F4" s="102" t="s">
        <v>445</v>
      </c>
      <c r="G4" s="102" t="s">
        <v>446</v>
      </c>
      <c r="H4" s="102" t="s">
        <v>447</v>
      </c>
      <c r="I4" s="103" t="s">
        <v>206</v>
      </c>
      <c r="J4" s="103"/>
      <c r="K4" s="103"/>
      <c r="L4" s="103"/>
      <c r="M4" s="104"/>
      <c r="N4" s="103"/>
      <c r="O4" s="103"/>
      <c r="P4" s="105"/>
      <c r="Q4" s="103"/>
      <c r="R4" s="104"/>
      <c r="S4" s="106"/>
    </row>
    <row r="5" ht="17.25" customHeight="1" spans="1:19">
      <c r="A5" s="16"/>
      <c r="B5" s="107"/>
      <c r="C5" s="107"/>
      <c r="D5" s="132"/>
      <c r="E5" s="109"/>
      <c r="F5" s="109"/>
      <c r="G5" s="109"/>
      <c r="H5" s="109"/>
      <c r="I5" s="109" t="s">
        <v>55</v>
      </c>
      <c r="J5" s="109" t="s">
        <v>58</v>
      </c>
      <c r="K5" s="109" t="s">
        <v>448</v>
      </c>
      <c r="L5" s="109" t="s">
        <v>449</v>
      </c>
      <c r="M5" s="110" t="s">
        <v>450</v>
      </c>
      <c r="N5" s="111" t="s">
        <v>451</v>
      </c>
      <c r="O5" s="111"/>
      <c r="P5" s="112"/>
      <c r="Q5" s="111"/>
      <c r="R5" s="113"/>
      <c r="S5" s="114"/>
    </row>
    <row r="6" ht="54" customHeight="1" spans="1:19">
      <c r="A6" s="20"/>
      <c r="B6" s="115"/>
      <c r="C6" s="115"/>
      <c r="D6" s="133"/>
      <c r="E6" s="116"/>
      <c r="F6" s="116"/>
      <c r="G6" s="116"/>
      <c r="H6" s="116"/>
      <c r="I6" s="116"/>
      <c r="J6" s="116" t="s">
        <v>57</v>
      </c>
      <c r="K6" s="116"/>
      <c r="L6" s="116"/>
      <c r="M6" s="117"/>
      <c r="N6" s="116" t="s">
        <v>57</v>
      </c>
      <c r="O6" s="116" t="s">
        <v>64</v>
      </c>
      <c r="P6" s="114" t="s">
        <v>65</v>
      </c>
      <c r="Q6" s="116" t="s">
        <v>66</v>
      </c>
      <c r="R6" s="117" t="s">
        <v>67</v>
      </c>
      <c r="S6" s="114" t="s">
        <v>68</v>
      </c>
    </row>
    <row r="7" ht="18" customHeight="1" spans="1:19">
      <c r="A7" s="134">
        <v>1</v>
      </c>
      <c r="B7" s="134" t="s">
        <v>83</v>
      </c>
      <c r="C7" s="135">
        <v>3</v>
      </c>
      <c r="D7" s="135">
        <v>4</v>
      </c>
      <c r="E7" s="136">
        <v>5</v>
      </c>
      <c r="F7" s="136">
        <v>6</v>
      </c>
      <c r="G7" s="136">
        <v>7</v>
      </c>
      <c r="H7" s="136">
        <v>8</v>
      </c>
      <c r="I7" s="136">
        <v>9</v>
      </c>
      <c r="J7" s="136">
        <v>10</v>
      </c>
      <c r="K7" s="136">
        <v>11</v>
      </c>
      <c r="L7" s="136">
        <v>12</v>
      </c>
      <c r="M7" s="136">
        <v>13</v>
      </c>
      <c r="N7" s="136">
        <v>14</v>
      </c>
      <c r="O7" s="136">
        <v>15</v>
      </c>
      <c r="P7" s="136">
        <v>16</v>
      </c>
      <c r="Q7" s="136">
        <v>17</v>
      </c>
      <c r="R7" s="136">
        <v>18</v>
      </c>
      <c r="S7" s="136">
        <v>19</v>
      </c>
    </row>
    <row r="8" ht="21" customHeight="1" spans="1:19">
      <c r="A8" s="118"/>
      <c r="B8" s="119"/>
      <c r="C8" s="119"/>
      <c r="D8" s="137"/>
      <c r="E8" s="121"/>
      <c r="F8" s="121"/>
      <c r="G8" s="138"/>
      <c r="H8" s="122"/>
      <c r="I8" s="122"/>
      <c r="J8" s="122"/>
      <c r="K8" s="122"/>
      <c r="L8" s="122"/>
      <c r="M8" s="122"/>
      <c r="N8" s="122"/>
      <c r="O8" s="122"/>
      <c r="P8" s="123"/>
      <c r="Q8" s="123"/>
      <c r="R8" s="122"/>
      <c r="S8" s="122"/>
    </row>
    <row r="9" ht="21" customHeight="1" spans="1:19">
      <c r="A9" s="124" t="s">
        <v>188</v>
      </c>
      <c r="B9" s="125"/>
      <c r="C9" s="125"/>
      <c r="D9" s="139"/>
      <c r="E9" s="127"/>
      <c r="F9" s="127"/>
      <c r="G9" s="140"/>
      <c r="H9" s="122"/>
      <c r="I9" s="122"/>
      <c r="J9" s="122"/>
      <c r="K9" s="122"/>
      <c r="L9" s="122"/>
      <c r="M9" s="122"/>
      <c r="N9" s="122"/>
      <c r="O9" s="122"/>
      <c r="P9" s="123"/>
      <c r="Q9" s="123"/>
      <c r="R9" s="122"/>
      <c r="S9" s="122"/>
    </row>
    <row r="10" ht="21" customHeight="1" spans="1:19">
      <c r="A10" s="141" t="s">
        <v>452</v>
      </c>
      <c r="B10" s="142"/>
      <c r="C10" s="142"/>
      <c r="D10" s="141"/>
      <c r="E10" s="143"/>
      <c r="F10" s="143"/>
      <c r="G10" s="144"/>
      <c r="H10" s="145"/>
      <c r="I10" s="145"/>
      <c r="J10" s="145"/>
      <c r="K10" s="145"/>
      <c r="L10" s="145"/>
      <c r="M10" s="145"/>
      <c r="N10" s="145"/>
      <c r="O10" s="145"/>
      <c r="P10" s="145"/>
      <c r="Q10" s="145"/>
      <c r="R10" s="145"/>
      <c r="S10" s="145"/>
    </row>
    <row r="11" customHeight="1" spans="1:19">
      <c r="A11" s="1"/>
      <c r="B11" s="1"/>
      <c r="C11" s="1"/>
      <c r="D11" s="1"/>
    </row>
    <row r="12" customHeight="1" spans="1:19">
      <c r="A12" s="1"/>
      <c r="B12" s="1"/>
      <c r="C12" s="1"/>
      <c r="D12" s="1"/>
    </row>
    <row r="13" customHeight="1" spans="1:19">
      <c r="A13" s="1"/>
      <c r="B13" s="1"/>
      <c r="C13" s="1"/>
      <c r="D13" s="1"/>
    </row>
    <row r="14" customHeight="1" spans="1:19">
      <c r="A14" s="1"/>
      <c r="B14" s="1"/>
      <c r="C14" s="1"/>
      <c r="D14" s="1"/>
    </row>
    <row r="15" customHeight="1" spans="1:19">
      <c r="A15" s="1"/>
      <c r="B15" s="1"/>
      <c r="C15" s="1"/>
      <c r="D15" s="1"/>
    </row>
    <row r="16" customHeight="1" spans="1:19">
      <c r="A16" s="1"/>
      <c r="B16" s="1"/>
      <c r="C16" s="1"/>
      <c r="D16" s="1"/>
    </row>
    <row r="17" customHeight="1" spans="1:4">
      <c r="A17" s="1"/>
      <c r="B17" s="1"/>
      <c r="C17" s="1"/>
      <c r="D17" s="1"/>
    </row>
    <row r="18" customHeight="1" spans="1:4">
      <c r="A18" s="1"/>
      <c r="B18" s="1"/>
      <c r="C18" s="1"/>
      <c r="D18" s="1"/>
    </row>
    <row r="19" customHeight="1" spans="1:4">
      <c r="A19" s="1"/>
      <c r="B19" s="1"/>
      <c r="C19" s="1"/>
      <c r="D19" s="1"/>
    </row>
    <row r="20" customHeight="1" spans="1:4">
      <c r="A20" s="1"/>
      <c r="B20" s="1"/>
      <c r="C20" s="1"/>
      <c r="D20" s="1"/>
    </row>
    <row r="21" customHeight="1" spans="1:4">
      <c r="A21" s="1"/>
      <c r="B21" s="1"/>
      <c r="C21" s="1"/>
      <c r="D21" s="1"/>
    </row>
    <row r="22" customHeight="1" spans="1:4">
      <c r="A22" s="1"/>
      <c r="B22" s="1"/>
      <c r="C22" s="1"/>
      <c r="D22" s="1"/>
    </row>
    <row r="23" customHeight="1" spans="1:4">
      <c r="A23" s="1"/>
      <c r="B23" s="1"/>
      <c r="C23" s="1"/>
      <c r="D23" s="1"/>
    </row>
    <row r="24" customHeight="1" spans="1:4">
      <c r="A24" s="1"/>
      <c r="B24" s="1"/>
      <c r="C24" s="1"/>
      <c r="D24" s="1"/>
    </row>
    <row r="25" customHeight="1" spans="1:4">
      <c r="A25" s="1"/>
      <c r="B25" s="1"/>
      <c r="C25" s="1"/>
      <c r="D25" s="1"/>
    </row>
    <row r="26" customHeight="1" spans="1:4">
      <c r="A26" s="1"/>
      <c r="B26" s="1"/>
      <c r="C26" s="1"/>
      <c r="D26" s="1"/>
    </row>
    <row r="27" customHeight="1" spans="1:4">
      <c r="A27" s="1"/>
      <c r="B27" s="1"/>
      <c r="C27" s="1"/>
      <c r="D27" s="1"/>
    </row>
    <row r="28" customHeight="1" spans="1:4">
      <c r="A28" s="1"/>
      <c r="B28" s="1"/>
      <c r="C28" s="1"/>
      <c r="D28" s="1"/>
    </row>
    <row r="29" customHeight="1" spans="1:4">
      <c r="A29" s="1"/>
      <c r="B29" s="1"/>
      <c r="C29" s="1"/>
      <c r="D29" s="1"/>
    </row>
    <row r="30" customHeight="1" spans="1:4">
      <c r="A30" s="1"/>
      <c r="B30" s="1"/>
      <c r="C30" s="1"/>
      <c r="D30" s="1"/>
    </row>
    <row r="31" customHeight="1" spans="1:4">
      <c r="A31" s="1"/>
      <c r="B31" s="1"/>
      <c r="C31" s="1"/>
      <c r="D31" s="1"/>
    </row>
    <row r="32" customHeight="1" spans="1:4">
      <c r="A32" s="1"/>
      <c r="B32" s="1"/>
      <c r="C32" s="1"/>
      <c r="D32" s="1"/>
    </row>
    <row r="33" customHeight="1" spans="1:4">
      <c r="A33" s="1"/>
      <c r="B33" s="1"/>
      <c r="C33" s="1"/>
      <c r="D33" s="1"/>
    </row>
    <row r="34" customHeight="1" spans="1:4">
      <c r="A34" s="1"/>
      <c r="B34" s="1"/>
      <c r="C34" s="1"/>
      <c r="D34" s="1"/>
    </row>
    <row r="35" customHeight="1" spans="1:4">
      <c r="A35" s="1"/>
      <c r="B35" s="1"/>
      <c r="C35" s="1"/>
      <c r="D35" s="1"/>
    </row>
    <row r="36" customHeight="1" spans="1:4">
      <c r="A36" s="1"/>
      <c r="B36" s="1"/>
      <c r="C36" s="1"/>
      <c r="D36" s="1"/>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36"/>
  <sheetViews>
    <sheetView showZeros="0" workbookViewId="0">
      <selection activeCell="C17" sqref="C17"/>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1"/>
      <c r="B1" s="88"/>
      <c r="C1" s="88"/>
      <c r="D1" s="88"/>
      <c r="E1" s="89"/>
      <c r="F1" s="89"/>
      <c r="G1" s="89"/>
      <c r="H1" s="90"/>
      <c r="I1" s="90"/>
      <c r="J1" s="90"/>
      <c r="K1" s="90"/>
      <c r="L1" s="90"/>
      <c r="M1" s="90"/>
      <c r="N1" s="91"/>
      <c r="O1" s="90"/>
      <c r="P1" s="90"/>
      <c r="Q1" s="89"/>
      <c r="R1" s="90"/>
      <c r="S1" s="92"/>
      <c r="T1" s="92" t="s">
        <v>453</v>
      </c>
    </row>
    <row r="2" ht="41.25" customHeight="1" spans="1:20">
      <c r="A2" s="77" t="str">
        <f>"2026"&amp;"年部门政府购买服务预算表"</f>
        <v>2026年部门政府购买服务预算表</v>
      </c>
      <c r="B2" s="71"/>
      <c r="C2" s="71"/>
      <c r="D2" s="71"/>
      <c r="E2" s="93"/>
      <c r="F2" s="93"/>
      <c r="G2" s="93"/>
      <c r="H2" s="94"/>
      <c r="I2" s="94"/>
      <c r="J2" s="94"/>
      <c r="K2" s="94"/>
      <c r="L2" s="94"/>
      <c r="M2" s="94"/>
      <c r="N2" s="95"/>
      <c r="O2" s="94"/>
      <c r="P2" s="94"/>
      <c r="Q2" s="93"/>
      <c r="R2" s="94"/>
      <c r="S2" s="95"/>
      <c r="T2" s="93"/>
    </row>
    <row r="3" ht="22.5" customHeight="1" spans="1:20">
      <c r="A3" s="78" t="str">
        <f>"单位名称："&amp;"寻甸回族彝族自治县功山镇中心学校"</f>
        <v>单位名称：寻甸回族彝族自治县功山镇中心学校</v>
      </c>
      <c r="B3" s="96"/>
      <c r="C3" s="96"/>
      <c r="D3" s="96"/>
      <c r="E3" s="97"/>
      <c r="F3" s="97"/>
      <c r="G3" s="97"/>
      <c r="H3" s="98"/>
      <c r="I3" s="98"/>
      <c r="J3" s="98"/>
      <c r="K3" s="98"/>
      <c r="L3" s="98"/>
      <c r="M3" s="98"/>
      <c r="N3" s="91"/>
      <c r="O3" s="90"/>
      <c r="P3" s="90"/>
      <c r="Q3" s="89"/>
      <c r="R3" s="90"/>
      <c r="S3" s="99"/>
      <c r="T3" s="92" t="s">
        <v>1</v>
      </c>
    </row>
    <row r="4" ht="24" customHeight="1" spans="1:20">
      <c r="A4" s="11" t="s">
        <v>198</v>
      </c>
      <c r="B4" s="100" t="s">
        <v>199</v>
      </c>
      <c r="C4" s="100" t="s">
        <v>442</v>
      </c>
      <c r="D4" s="100" t="s">
        <v>454</v>
      </c>
      <c r="E4" s="101" t="s">
        <v>455</v>
      </c>
      <c r="F4" s="101" t="s">
        <v>456</v>
      </c>
      <c r="G4" s="101" t="s">
        <v>457</v>
      </c>
      <c r="H4" s="102" t="s">
        <v>458</v>
      </c>
      <c r="I4" s="102" t="s">
        <v>459</v>
      </c>
      <c r="J4" s="103" t="s">
        <v>206</v>
      </c>
      <c r="K4" s="103"/>
      <c r="L4" s="103"/>
      <c r="M4" s="103"/>
      <c r="N4" s="104"/>
      <c r="O4" s="103"/>
      <c r="P4" s="103"/>
      <c r="Q4" s="105"/>
      <c r="R4" s="103"/>
      <c r="S4" s="104"/>
      <c r="T4" s="106"/>
    </row>
    <row r="5" ht="24" customHeight="1" spans="1:20">
      <c r="A5" s="16"/>
      <c r="B5" s="107"/>
      <c r="C5" s="107"/>
      <c r="D5" s="107"/>
      <c r="E5" s="108"/>
      <c r="F5" s="108"/>
      <c r="G5" s="108"/>
      <c r="H5" s="109"/>
      <c r="I5" s="109"/>
      <c r="J5" s="109" t="s">
        <v>55</v>
      </c>
      <c r="K5" s="109" t="s">
        <v>58</v>
      </c>
      <c r="L5" s="109" t="s">
        <v>448</v>
      </c>
      <c r="M5" s="109" t="s">
        <v>449</v>
      </c>
      <c r="N5" s="110" t="s">
        <v>450</v>
      </c>
      <c r="O5" s="111" t="s">
        <v>451</v>
      </c>
      <c r="P5" s="111"/>
      <c r="Q5" s="112"/>
      <c r="R5" s="111"/>
      <c r="S5" s="113"/>
      <c r="T5" s="114"/>
    </row>
    <row r="6" ht="54" customHeight="1" spans="1:20">
      <c r="A6" s="20"/>
      <c r="B6" s="115"/>
      <c r="C6" s="115"/>
      <c r="D6" s="115"/>
      <c r="E6" s="114"/>
      <c r="F6" s="114"/>
      <c r="G6" s="114"/>
      <c r="H6" s="116"/>
      <c r="I6" s="116"/>
      <c r="J6" s="116"/>
      <c r="K6" s="116" t="s">
        <v>57</v>
      </c>
      <c r="L6" s="116"/>
      <c r="M6" s="116"/>
      <c r="N6" s="117"/>
      <c r="O6" s="116" t="s">
        <v>57</v>
      </c>
      <c r="P6" s="116" t="s">
        <v>64</v>
      </c>
      <c r="Q6" s="114" t="s">
        <v>65</v>
      </c>
      <c r="R6" s="116" t="s">
        <v>66</v>
      </c>
      <c r="S6" s="117" t="s">
        <v>67</v>
      </c>
      <c r="T6" s="114" t="s">
        <v>68</v>
      </c>
    </row>
    <row r="7" ht="17.25" customHeight="1" spans="1:20">
      <c r="A7" s="40">
        <v>1</v>
      </c>
      <c r="B7" s="115">
        <v>2</v>
      </c>
      <c r="C7" s="40">
        <v>3</v>
      </c>
      <c r="D7" s="40">
        <v>4</v>
      </c>
      <c r="E7" s="114">
        <v>5</v>
      </c>
      <c r="F7" s="21">
        <v>6</v>
      </c>
      <c r="G7" s="21">
        <v>7</v>
      </c>
      <c r="H7" s="114">
        <v>8</v>
      </c>
      <c r="I7" s="21">
        <v>9</v>
      </c>
      <c r="J7" s="21">
        <v>10</v>
      </c>
      <c r="K7" s="114">
        <v>11</v>
      </c>
      <c r="L7" s="21">
        <v>12</v>
      </c>
      <c r="M7" s="21">
        <v>13</v>
      </c>
      <c r="N7" s="114">
        <v>14</v>
      </c>
      <c r="O7" s="21">
        <v>15</v>
      </c>
      <c r="P7" s="21">
        <v>16</v>
      </c>
      <c r="Q7" s="114">
        <v>17</v>
      </c>
      <c r="R7" s="21">
        <v>18</v>
      </c>
      <c r="S7" s="21">
        <v>19</v>
      </c>
      <c r="T7" s="21">
        <v>20</v>
      </c>
    </row>
    <row r="8" ht="21" customHeight="1" spans="1:20">
      <c r="A8" s="118"/>
      <c r="B8" s="119"/>
      <c r="C8" s="119"/>
      <c r="D8" s="119"/>
      <c r="E8" s="120"/>
      <c r="F8" s="120"/>
      <c r="G8" s="120"/>
      <c r="H8" s="121"/>
      <c r="I8" s="121"/>
      <c r="J8" s="122"/>
      <c r="K8" s="122"/>
      <c r="L8" s="122"/>
      <c r="M8" s="122"/>
      <c r="N8" s="122"/>
      <c r="O8" s="122"/>
      <c r="P8" s="122"/>
      <c r="Q8" s="123"/>
      <c r="R8" s="123"/>
      <c r="S8" s="122"/>
      <c r="T8" s="122"/>
    </row>
    <row r="9" ht="21" customHeight="1" spans="1:20">
      <c r="A9" s="124" t="s">
        <v>188</v>
      </c>
      <c r="B9" s="125"/>
      <c r="C9" s="125"/>
      <c r="D9" s="125"/>
      <c r="E9" s="126"/>
      <c r="F9" s="126"/>
      <c r="G9" s="126"/>
      <c r="H9" s="127"/>
      <c r="I9" s="128"/>
      <c r="J9" s="122"/>
      <c r="K9" s="122"/>
      <c r="L9" s="122"/>
      <c r="M9" s="122"/>
      <c r="N9" s="122"/>
      <c r="O9" s="122"/>
      <c r="P9" s="122"/>
      <c r="Q9" s="123"/>
      <c r="R9" s="123"/>
      <c r="S9" s="122"/>
      <c r="T9" s="122"/>
    </row>
    <row r="10" customHeight="1" spans="1:20">
      <c r="A10" s="1" t="s">
        <v>460</v>
      </c>
      <c r="B10" s="1"/>
      <c r="C10" s="1"/>
      <c r="D10" s="1"/>
    </row>
    <row r="11" customHeight="1" spans="1:20">
      <c r="A11" s="1"/>
      <c r="B11" s="1"/>
      <c r="C11" s="1"/>
      <c r="D11" s="1"/>
    </row>
    <row r="12" customHeight="1" spans="1:20">
      <c r="A12" s="1"/>
      <c r="B12" s="1"/>
      <c r="C12" s="1"/>
      <c r="D12" s="1"/>
    </row>
    <row r="13" customHeight="1" spans="1:20">
      <c r="A13" s="1"/>
      <c r="B13" s="1"/>
      <c r="C13" s="1"/>
      <c r="D13" s="1"/>
    </row>
    <row r="14" customHeight="1" spans="1:20">
      <c r="A14" s="1"/>
      <c r="B14" s="1"/>
      <c r="C14" s="1"/>
      <c r="D14" s="1"/>
    </row>
    <row r="15" customHeight="1" spans="1:20">
      <c r="A15" s="1"/>
      <c r="B15" s="1"/>
      <c r="C15" s="1"/>
      <c r="D15" s="1"/>
    </row>
    <row r="16" customHeight="1" spans="1:20">
      <c r="A16" s="1"/>
      <c r="B16" s="1"/>
      <c r="C16" s="1"/>
      <c r="D16" s="1"/>
    </row>
    <row r="17" customHeight="1" spans="1:4">
      <c r="A17" s="1"/>
      <c r="B17" s="1"/>
      <c r="C17" s="1"/>
      <c r="D17" s="1"/>
    </row>
    <row r="18" customHeight="1" spans="1:4">
      <c r="A18" s="1"/>
      <c r="B18" s="1"/>
      <c r="C18" s="1"/>
      <c r="D18" s="1"/>
    </row>
    <row r="19" customHeight="1" spans="1:4">
      <c r="A19" s="1"/>
      <c r="B19" s="1"/>
      <c r="C19" s="1"/>
      <c r="D19" s="1"/>
    </row>
    <row r="20" customHeight="1" spans="1:4">
      <c r="A20" s="1"/>
      <c r="B20" s="1"/>
      <c r="C20" s="1"/>
      <c r="D20" s="1"/>
    </row>
    <row r="21" customHeight="1" spans="1:4">
      <c r="A21" s="1"/>
      <c r="B21" s="1"/>
      <c r="C21" s="1"/>
      <c r="D21" s="1"/>
    </row>
    <row r="22" customHeight="1" spans="1:4">
      <c r="A22" s="1"/>
      <c r="B22" s="1"/>
      <c r="C22" s="1"/>
      <c r="D22" s="1"/>
    </row>
    <row r="23" customHeight="1" spans="1:4">
      <c r="A23" s="1"/>
      <c r="B23" s="1"/>
      <c r="C23" s="1"/>
      <c r="D23" s="1"/>
    </row>
    <row r="24" customHeight="1" spans="1:4">
      <c r="A24" s="1"/>
      <c r="B24" s="1"/>
      <c r="C24" s="1"/>
      <c r="D24" s="1"/>
    </row>
    <row r="25" customHeight="1" spans="1:4">
      <c r="A25" s="1"/>
      <c r="B25" s="1"/>
      <c r="C25" s="1"/>
      <c r="D25" s="1"/>
    </row>
    <row r="26" customHeight="1" spans="1:4">
      <c r="A26" s="1"/>
      <c r="B26" s="1"/>
      <c r="C26" s="1"/>
      <c r="D26" s="1"/>
    </row>
    <row r="27" customHeight="1" spans="1:4">
      <c r="A27" s="1"/>
      <c r="B27" s="1"/>
      <c r="C27" s="1"/>
      <c r="D27" s="1"/>
    </row>
    <row r="28" customHeight="1" spans="1:4">
      <c r="A28" s="1"/>
      <c r="B28" s="1"/>
      <c r="C28" s="1"/>
      <c r="D28" s="1"/>
    </row>
    <row r="29" customHeight="1" spans="1:4">
      <c r="A29" s="1"/>
      <c r="B29" s="1"/>
      <c r="C29" s="1"/>
      <c r="D29" s="1"/>
    </row>
    <row r="30" customHeight="1" spans="1:4">
      <c r="A30" s="1"/>
      <c r="B30" s="1"/>
      <c r="C30" s="1"/>
      <c r="D30" s="1"/>
    </row>
    <row r="31" customHeight="1" spans="1:4">
      <c r="A31" s="1"/>
      <c r="B31" s="1"/>
      <c r="C31" s="1"/>
      <c r="D31" s="1"/>
    </row>
    <row r="32" customHeight="1" spans="1:4">
      <c r="A32" s="1"/>
      <c r="B32" s="1"/>
      <c r="C32" s="1"/>
      <c r="D32" s="1"/>
    </row>
    <row r="33" customHeight="1" spans="1:4">
      <c r="A33" s="1"/>
      <c r="B33" s="1"/>
      <c r="C33" s="1"/>
      <c r="D33" s="1"/>
    </row>
    <row r="34" customHeight="1" spans="1:4">
      <c r="A34" s="1"/>
      <c r="B34" s="1"/>
      <c r="C34" s="1"/>
      <c r="D34" s="1"/>
    </row>
    <row r="35" customHeight="1" spans="1:4">
      <c r="A35" s="1"/>
      <c r="B35" s="1"/>
      <c r="C35" s="1"/>
      <c r="D35" s="1"/>
    </row>
    <row r="36" customHeight="1" spans="1:4">
      <c r="A36" s="1"/>
      <c r="B36" s="1"/>
      <c r="C36" s="1"/>
      <c r="D36" s="1"/>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
  <sheetViews>
    <sheetView showZeros="0" workbookViewId="0">
      <selection activeCell="B20" sqref="B20"/>
    </sheetView>
  </sheetViews>
  <sheetFormatPr defaultColWidth="9.14166666666667" defaultRowHeight="14.25" customHeight="1"/>
  <cols>
    <col min="1" max="1" width="37.7083333333333" style="1" customWidth="1"/>
    <col min="2" max="24" width="20" style="1" customWidth="1"/>
    <col min="25" max="16384" width="9.14166666666667" style="1"/>
  </cols>
  <sheetData>
    <row r="1" ht="17.25" customHeight="1" spans="1:24">
      <c r="D1" s="76"/>
      <c r="W1" s="32"/>
      <c r="X1" s="32" t="s">
        <v>461</v>
      </c>
    </row>
    <row r="2" ht="41.25" customHeight="1" spans="1:24">
      <c r="A2" s="77" t="str">
        <f>"2026"&amp;"县年对下转移支付预算表"</f>
        <v>2026县年对下转移支付预算表</v>
      </c>
      <c r="B2" s="4"/>
      <c r="C2" s="4"/>
      <c r="D2" s="4"/>
      <c r="E2" s="4"/>
      <c r="F2" s="4"/>
      <c r="G2" s="4"/>
      <c r="H2" s="4"/>
      <c r="I2" s="4"/>
      <c r="J2" s="4"/>
      <c r="K2" s="4"/>
      <c r="L2" s="4"/>
      <c r="M2" s="4"/>
      <c r="N2" s="4"/>
      <c r="O2" s="4"/>
      <c r="P2" s="4"/>
      <c r="Q2" s="4"/>
      <c r="R2" s="4"/>
      <c r="S2" s="4"/>
      <c r="T2" s="4"/>
      <c r="U2" s="4"/>
      <c r="V2" s="4"/>
      <c r="W2" s="71"/>
      <c r="X2" s="71"/>
    </row>
    <row r="3" ht="18" customHeight="1" spans="1:24">
      <c r="A3" s="78" t="str">
        <f>"单位名称："&amp;"寻甸回族彝族自治县功山镇中心学校"</f>
        <v>单位名称：寻甸回族彝族自治县功山镇中心学校</v>
      </c>
      <c r="B3" s="79"/>
      <c r="C3" s="79"/>
      <c r="D3" s="80"/>
      <c r="E3" s="81"/>
      <c r="F3" s="81"/>
      <c r="G3" s="81"/>
      <c r="H3" s="81"/>
      <c r="I3" s="81"/>
      <c r="W3" s="34"/>
      <c r="X3" s="34" t="s">
        <v>1</v>
      </c>
    </row>
    <row r="4" ht="19.5" customHeight="1" spans="1:24">
      <c r="A4" s="35" t="s">
        <v>462</v>
      </c>
      <c r="B4" s="36" t="s">
        <v>206</v>
      </c>
      <c r="C4" s="37"/>
      <c r="D4" s="37"/>
      <c r="E4" s="36" t="s">
        <v>463</v>
      </c>
      <c r="F4" s="37"/>
      <c r="G4" s="37"/>
      <c r="H4" s="37"/>
      <c r="I4" s="37"/>
      <c r="J4" s="37"/>
      <c r="K4" s="37"/>
      <c r="L4" s="37"/>
      <c r="M4" s="37"/>
      <c r="N4" s="37"/>
      <c r="O4" s="37"/>
      <c r="P4" s="37"/>
      <c r="Q4" s="37"/>
      <c r="R4" s="37"/>
      <c r="S4" s="37"/>
      <c r="T4" s="37"/>
      <c r="U4" s="37"/>
      <c r="V4" s="37"/>
      <c r="W4" s="82"/>
      <c r="X4" s="83"/>
    </row>
    <row r="5" ht="40.5" customHeight="1" spans="1:24">
      <c r="A5" s="40"/>
      <c r="B5" s="39" t="s">
        <v>55</v>
      </c>
      <c r="C5" s="11" t="s">
        <v>58</v>
      </c>
      <c r="D5" s="84" t="s">
        <v>448</v>
      </c>
      <c r="E5" s="41" t="s">
        <v>464</v>
      </c>
      <c r="F5" s="41" t="s">
        <v>465</v>
      </c>
      <c r="G5" s="41" t="s">
        <v>466</v>
      </c>
      <c r="H5" s="41" t="s">
        <v>467</v>
      </c>
      <c r="I5" s="41" t="s">
        <v>468</v>
      </c>
      <c r="J5" s="41" t="s">
        <v>469</v>
      </c>
      <c r="K5" s="41" t="s">
        <v>470</v>
      </c>
      <c r="L5" s="41" t="s">
        <v>471</v>
      </c>
      <c r="M5" s="41" t="s">
        <v>472</v>
      </c>
      <c r="N5" s="41" t="s">
        <v>473</v>
      </c>
      <c r="O5" s="41" t="s">
        <v>474</v>
      </c>
      <c r="P5" s="41" t="s">
        <v>475</v>
      </c>
      <c r="Q5" s="41" t="s">
        <v>476</v>
      </c>
      <c r="R5" s="41" t="s">
        <v>477</v>
      </c>
      <c r="S5" s="41" t="s">
        <v>478</v>
      </c>
      <c r="T5" s="41" t="s">
        <v>479</v>
      </c>
      <c r="U5" s="41" t="s">
        <v>480</v>
      </c>
      <c r="V5" s="41" t="s">
        <v>481</v>
      </c>
      <c r="W5" s="41" t="s">
        <v>482</v>
      </c>
      <c r="X5" s="85" t="s">
        <v>483</v>
      </c>
    </row>
    <row r="6" ht="19.5" customHeight="1" spans="1:24">
      <c r="A6" s="23">
        <v>1</v>
      </c>
      <c r="B6" s="23">
        <v>2</v>
      </c>
      <c r="C6" s="23">
        <v>3</v>
      </c>
      <c r="D6" s="86">
        <v>4</v>
      </c>
      <c r="E6" s="41">
        <v>5</v>
      </c>
      <c r="F6" s="23">
        <v>6</v>
      </c>
      <c r="G6" s="23">
        <v>7</v>
      </c>
      <c r="H6" s="86">
        <v>8</v>
      </c>
      <c r="I6" s="23">
        <v>9</v>
      </c>
      <c r="J6" s="23">
        <v>10</v>
      </c>
      <c r="K6" s="23">
        <v>11</v>
      </c>
      <c r="L6" s="86">
        <v>12</v>
      </c>
      <c r="M6" s="23">
        <v>13</v>
      </c>
      <c r="N6" s="23">
        <v>14</v>
      </c>
      <c r="O6" s="23">
        <v>15</v>
      </c>
      <c r="P6" s="86">
        <v>16</v>
      </c>
      <c r="Q6" s="23">
        <v>17</v>
      </c>
      <c r="R6" s="23">
        <v>18</v>
      </c>
      <c r="S6" s="23">
        <v>19</v>
      </c>
      <c r="T6" s="86">
        <v>20</v>
      </c>
      <c r="U6" s="86">
        <v>21</v>
      </c>
      <c r="V6" s="86">
        <v>22</v>
      </c>
      <c r="W6" s="41">
        <v>23</v>
      </c>
      <c r="X6" s="41">
        <v>24</v>
      </c>
    </row>
    <row r="7" ht="19.5" customHeight="1" spans="1:24">
      <c r="A7" s="42"/>
      <c r="B7" s="87"/>
      <c r="C7" s="87"/>
      <c r="D7" s="87"/>
      <c r="E7" s="87"/>
      <c r="F7" s="87"/>
      <c r="G7" s="87"/>
      <c r="H7" s="87"/>
      <c r="I7" s="87"/>
      <c r="J7" s="87"/>
      <c r="K7" s="87"/>
      <c r="L7" s="87"/>
      <c r="M7" s="87"/>
      <c r="N7" s="87"/>
      <c r="O7" s="87"/>
      <c r="P7" s="87"/>
      <c r="Q7" s="87"/>
      <c r="R7" s="87"/>
      <c r="S7" s="87"/>
      <c r="T7" s="87"/>
      <c r="U7" s="87"/>
      <c r="V7" s="87"/>
      <c r="W7" s="87"/>
      <c r="X7" s="87"/>
    </row>
    <row r="8" ht="19.5" customHeight="1" spans="1:24">
      <c r="A8" s="74"/>
      <c r="B8" s="87"/>
      <c r="C8" s="87"/>
      <c r="D8" s="87"/>
      <c r="E8" s="87"/>
      <c r="F8" s="87"/>
      <c r="G8" s="87"/>
      <c r="H8" s="87"/>
      <c r="I8" s="87"/>
      <c r="J8" s="87"/>
      <c r="K8" s="87"/>
      <c r="L8" s="87"/>
      <c r="M8" s="87"/>
      <c r="N8" s="87"/>
      <c r="O8" s="87"/>
      <c r="P8" s="87"/>
      <c r="Q8" s="87"/>
      <c r="R8" s="87"/>
      <c r="S8" s="87"/>
      <c r="T8" s="87"/>
      <c r="U8" s="87"/>
      <c r="V8" s="87"/>
      <c r="W8" s="87"/>
      <c r="X8" s="87"/>
    </row>
    <row r="9" customHeight="1" spans="1:24">
      <c r="A9" s="1" t="s">
        <v>484</v>
      </c>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4166666666667" defaultRowHeight="12" customHeight="1" outlineLevelRow="7"/>
  <cols>
    <col min="1" max="1" width="34.2833333333333" style="1" customWidth="1"/>
    <col min="2" max="2" width="29" style="1" customWidth="1"/>
    <col min="3" max="5" width="23.575" style="1" customWidth="1"/>
    <col min="6" max="6" width="11.2833333333333" style="1" customWidth="1"/>
    <col min="7" max="7" width="25.1416666666667" style="1" customWidth="1"/>
    <col min="8" max="8" width="15.575" style="1" customWidth="1"/>
    <col min="9" max="9" width="13.425" style="1" customWidth="1"/>
    <col min="10" max="10" width="18.85" style="1" customWidth="1"/>
    <col min="11" max="16384" width="9.14166666666667" style="1"/>
  </cols>
  <sheetData>
    <row r="1" ht="16.5" customHeight="1" spans="1:10">
      <c r="J1" s="32" t="s">
        <v>485</v>
      </c>
    </row>
    <row r="2" ht="41.25" customHeight="1" spans="1:10">
      <c r="A2" s="70" t="str">
        <f>"2026"&amp;"县年对下转移支付绩效目标表"</f>
        <v>2026县年对下转移支付绩效目标表</v>
      </c>
      <c r="B2" s="4"/>
      <c r="C2" s="4"/>
      <c r="D2" s="4"/>
      <c r="E2" s="4"/>
      <c r="F2" s="71"/>
      <c r="G2" s="4"/>
      <c r="H2" s="71"/>
      <c r="I2" s="71"/>
      <c r="J2" s="4"/>
    </row>
    <row r="3" ht="17.25" customHeight="1" spans="1:10">
      <c r="A3" s="6" t="str">
        <f>"单位名称："&amp;"寻甸回族彝族自治县功山镇中心学校"</f>
        <v>单位名称：寻甸回族彝族自治县功山镇中心学校</v>
      </c>
    </row>
    <row r="4" ht="44.25" customHeight="1" spans="1:10">
      <c r="A4" s="72" t="s">
        <v>462</v>
      </c>
      <c r="B4" s="72" t="s">
        <v>366</v>
      </c>
      <c r="C4" s="72" t="s">
        <v>367</v>
      </c>
      <c r="D4" s="72" t="s">
        <v>368</v>
      </c>
      <c r="E4" s="72" t="s">
        <v>369</v>
      </c>
      <c r="F4" s="73" t="s">
        <v>370</v>
      </c>
      <c r="G4" s="72" t="s">
        <v>371</v>
      </c>
      <c r="H4" s="73" t="s">
        <v>372</v>
      </c>
      <c r="I4" s="73" t="s">
        <v>373</v>
      </c>
      <c r="J4" s="72" t="s">
        <v>374</v>
      </c>
    </row>
    <row r="5" ht="14.25" customHeight="1" spans="1:10">
      <c r="A5" s="72">
        <v>1</v>
      </c>
      <c r="B5" s="72">
        <v>2</v>
      </c>
      <c r="C5" s="72">
        <v>3</v>
      </c>
      <c r="D5" s="72">
        <v>4</v>
      </c>
      <c r="E5" s="72">
        <v>5</v>
      </c>
      <c r="F5" s="73">
        <v>6</v>
      </c>
      <c r="G5" s="72">
        <v>7</v>
      </c>
      <c r="H5" s="73">
        <v>8</v>
      </c>
      <c r="I5" s="73">
        <v>9</v>
      </c>
      <c r="J5" s="72">
        <v>10</v>
      </c>
    </row>
    <row r="6" ht="42" customHeight="1" spans="1:10">
      <c r="A6" s="42"/>
      <c r="B6" s="74"/>
      <c r="C6" s="74"/>
      <c r="D6" s="74"/>
      <c r="E6" s="62"/>
      <c r="F6" s="75"/>
      <c r="G6" s="62"/>
      <c r="H6" s="75"/>
      <c r="I6" s="75"/>
      <c r="J6" s="62"/>
    </row>
    <row r="7" ht="42" customHeight="1" spans="1:10">
      <c r="A7" s="42"/>
      <c r="B7" s="25"/>
      <c r="C7" s="25"/>
      <c r="D7" s="25"/>
      <c r="E7" s="42"/>
      <c r="F7" s="25"/>
      <c r="G7" s="42"/>
      <c r="H7" s="25"/>
      <c r="I7" s="25"/>
      <c r="J7" s="42"/>
    </row>
    <row r="8" customHeight="1" spans="1:10">
      <c r="A8" s="1" t="s">
        <v>486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C17" sqref="C17"/>
    </sheetView>
  </sheetViews>
  <sheetFormatPr defaultColWidth="10.425" defaultRowHeight="14.25" customHeight="1"/>
  <cols>
    <col min="1" max="3" width="33.7083333333333" style="1" customWidth="1"/>
    <col min="4" max="4" width="45.575" style="1" customWidth="1"/>
    <col min="5" max="5" width="27.575" style="1" customWidth="1"/>
    <col min="6" max="6" width="21.7083333333333" style="1" customWidth="1"/>
    <col min="7" max="9" width="26.2833333333333" style="1" customWidth="1"/>
    <col min="10" max="16384" width="10.425" style="1"/>
  </cols>
  <sheetData>
    <row r="1" customHeight="1" spans="1:9">
      <c r="A1" s="49" t="s">
        <v>487</v>
      </c>
      <c r="B1" s="50"/>
      <c r="C1" s="50"/>
      <c r="D1" s="51"/>
      <c r="E1" s="51"/>
      <c r="F1" s="51"/>
      <c r="G1" s="50"/>
      <c r="H1" s="50"/>
      <c r="I1" s="51"/>
    </row>
    <row r="2" ht="41.25" customHeight="1" spans="1:9">
      <c r="A2" s="52" t="str">
        <f>"2026"&amp;"年新增资产配置预算表"</f>
        <v>2026年新增资产配置预算表</v>
      </c>
      <c r="B2" s="53"/>
      <c r="C2" s="53"/>
      <c r="D2" s="54"/>
      <c r="E2" s="54"/>
      <c r="F2" s="54"/>
      <c r="G2" s="53"/>
      <c r="H2" s="53"/>
      <c r="I2" s="54"/>
    </row>
    <row r="3" customHeight="1" spans="1:9">
      <c r="A3" s="55" t="str">
        <f>"单位名称："&amp;"寻甸回族彝族自治县功山镇中心学校"</f>
        <v>单位名称：寻甸回族彝族自治县功山镇中心学校</v>
      </c>
      <c r="B3" s="56"/>
      <c r="C3" s="56"/>
      <c r="D3" s="57"/>
      <c r="F3" s="54"/>
      <c r="G3" s="53"/>
      <c r="H3" s="53"/>
      <c r="I3" s="58" t="s">
        <v>1</v>
      </c>
    </row>
    <row r="4" ht="28.5" customHeight="1" spans="1:9">
      <c r="A4" s="59" t="s">
        <v>198</v>
      </c>
      <c r="B4" s="41" t="s">
        <v>199</v>
      </c>
      <c r="C4" s="59" t="s">
        <v>488</v>
      </c>
      <c r="D4" s="59" t="s">
        <v>489</v>
      </c>
      <c r="E4" s="59" t="s">
        <v>490</v>
      </c>
      <c r="F4" s="59" t="s">
        <v>491</v>
      </c>
      <c r="G4" s="41" t="s">
        <v>492</v>
      </c>
      <c r="H4" s="41"/>
      <c r="I4" s="59"/>
    </row>
    <row r="5" ht="21" customHeight="1" spans="1:9">
      <c r="A5" s="59"/>
      <c r="B5" s="60"/>
      <c r="C5" s="60"/>
      <c r="D5" s="61"/>
      <c r="E5" s="60"/>
      <c r="F5" s="60"/>
      <c r="G5" s="41" t="s">
        <v>446</v>
      </c>
      <c r="H5" s="41" t="s">
        <v>493</v>
      </c>
      <c r="I5" s="41" t="s">
        <v>494</v>
      </c>
    </row>
    <row r="6" ht="17.25" customHeight="1" spans="1:9">
      <c r="A6" s="62" t="s">
        <v>82</v>
      </c>
      <c r="B6" s="63" t="s">
        <v>83</v>
      </c>
      <c r="C6" s="62" t="s">
        <v>84</v>
      </c>
      <c r="D6" s="62" t="s">
        <v>85</v>
      </c>
      <c r="E6" s="62" t="s">
        <v>86</v>
      </c>
      <c r="F6" s="63" t="s">
        <v>87</v>
      </c>
      <c r="G6" s="63" t="s">
        <v>88</v>
      </c>
      <c r="H6" s="62" t="s">
        <v>89</v>
      </c>
      <c r="I6" s="62">
        <v>9</v>
      </c>
    </row>
    <row r="7" ht="19.5" customHeight="1" spans="1:9">
      <c r="A7" s="42"/>
      <c r="B7" s="25"/>
      <c r="C7" s="25"/>
      <c r="D7" s="42"/>
      <c r="E7" s="25"/>
      <c r="F7" s="63"/>
      <c r="G7" s="64"/>
      <c r="H7" s="65"/>
      <c r="I7" s="65"/>
    </row>
    <row r="8" ht="19.5" customHeight="1" spans="1:9">
      <c r="A8" s="66" t="s">
        <v>55</v>
      </c>
      <c r="B8" s="67"/>
      <c r="C8" s="67"/>
      <c r="D8" s="68"/>
      <c r="E8" s="69"/>
      <c r="F8" s="69"/>
      <c r="G8" s="64"/>
      <c r="H8" s="65"/>
      <c r="I8" s="65"/>
    </row>
    <row r="9" customHeight="1" spans="1:9">
      <c r="A9" s="1" t="s">
        <v>495</v>
      </c>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E23" sqref="E23"/>
    </sheetView>
  </sheetViews>
  <sheetFormatPr defaultColWidth="9.14166666666667" defaultRowHeight="14.25" customHeight="1"/>
  <cols>
    <col min="1" max="1" width="19.2833333333333" style="1" customWidth="1"/>
    <col min="2" max="2" width="33.85" style="1" customWidth="1"/>
    <col min="3" max="3" width="23.85" style="1" customWidth="1"/>
    <col min="4" max="4" width="11.1416666666667" style="1" customWidth="1"/>
    <col min="5" max="5" width="17.7083333333333" style="1" customWidth="1"/>
    <col min="6" max="6" width="9.85" style="1" customWidth="1"/>
    <col min="7" max="7" width="17.7083333333333" style="1" customWidth="1"/>
    <col min="8" max="11" width="23.1416666666667" style="1" customWidth="1"/>
    <col min="12" max="16384" width="9.14166666666667" style="1"/>
  </cols>
  <sheetData>
    <row r="1" customHeight="1" spans="1:11">
      <c r="D1" s="2"/>
      <c r="E1" s="2"/>
      <c r="F1" s="2"/>
      <c r="G1" s="2"/>
      <c r="K1" s="32" t="s">
        <v>496</v>
      </c>
    </row>
    <row r="2" ht="41.25" customHeight="1" spans="1:11">
      <c r="A2" s="4" t="str">
        <f>"2026"&amp;"年上级转移支付补助项目支出预算表"</f>
        <v>2026年上级转移支付补助项目支出预算表</v>
      </c>
      <c r="B2" s="4"/>
      <c r="C2" s="4"/>
      <c r="D2" s="4"/>
      <c r="E2" s="4"/>
      <c r="F2" s="4"/>
      <c r="G2" s="4"/>
      <c r="H2" s="4"/>
      <c r="I2" s="4"/>
      <c r="J2" s="4"/>
      <c r="K2" s="4"/>
    </row>
    <row r="3" ht="13.5" customHeight="1" spans="1:11">
      <c r="A3" s="6" t="str">
        <f>"单位名称："&amp;"寻甸回族彝族自治县功山镇中心学校"</f>
        <v>单位名称：寻甸回族彝族自治县功山镇中心学校</v>
      </c>
      <c r="B3" s="7"/>
      <c r="C3" s="7"/>
      <c r="D3" s="7"/>
      <c r="E3" s="7"/>
      <c r="F3" s="7"/>
      <c r="G3" s="7"/>
      <c r="H3" s="33"/>
      <c r="I3" s="33"/>
      <c r="J3" s="33"/>
      <c r="K3" s="34" t="s">
        <v>1</v>
      </c>
    </row>
    <row r="4" ht="21.75" customHeight="1" spans="1:11">
      <c r="A4" s="10" t="s">
        <v>254</v>
      </c>
      <c r="B4" s="10" t="s">
        <v>201</v>
      </c>
      <c r="C4" s="10" t="s">
        <v>255</v>
      </c>
      <c r="D4" s="11" t="s">
        <v>202</v>
      </c>
      <c r="E4" s="11" t="s">
        <v>203</v>
      </c>
      <c r="F4" s="11" t="s">
        <v>256</v>
      </c>
      <c r="G4" s="11" t="s">
        <v>257</v>
      </c>
      <c r="H4" s="35" t="s">
        <v>55</v>
      </c>
      <c r="I4" s="36" t="s">
        <v>497</v>
      </c>
      <c r="J4" s="37"/>
      <c r="K4" s="38"/>
    </row>
    <row r="5" ht="21.75" customHeight="1" spans="1:11">
      <c r="A5" s="15"/>
      <c r="B5" s="15"/>
      <c r="C5" s="15"/>
      <c r="D5" s="16"/>
      <c r="E5" s="16"/>
      <c r="F5" s="16"/>
      <c r="G5" s="16"/>
      <c r="H5" s="39"/>
      <c r="I5" s="11" t="s">
        <v>58</v>
      </c>
      <c r="J5" s="11" t="s">
        <v>59</v>
      </c>
      <c r="K5" s="11" t="s">
        <v>60</v>
      </c>
    </row>
    <row r="6" ht="40.5" customHeight="1" spans="1:11">
      <c r="A6" s="19"/>
      <c r="B6" s="19"/>
      <c r="C6" s="19"/>
      <c r="D6" s="20"/>
      <c r="E6" s="20"/>
      <c r="F6" s="20"/>
      <c r="G6" s="20"/>
      <c r="H6" s="40"/>
      <c r="I6" s="20" t="s">
        <v>57</v>
      </c>
      <c r="J6" s="20"/>
      <c r="K6" s="20"/>
    </row>
    <row r="7" ht="15" customHeight="1" spans="1:11">
      <c r="A7" s="23">
        <v>1</v>
      </c>
      <c r="B7" s="23">
        <v>2</v>
      </c>
      <c r="C7" s="23">
        <v>3</v>
      </c>
      <c r="D7" s="23">
        <v>4</v>
      </c>
      <c r="E7" s="23">
        <v>5</v>
      </c>
      <c r="F7" s="23">
        <v>6</v>
      </c>
      <c r="G7" s="23">
        <v>7</v>
      </c>
      <c r="H7" s="23">
        <v>8</v>
      </c>
      <c r="I7" s="23">
        <v>9</v>
      </c>
      <c r="J7" s="41">
        <v>10</v>
      </c>
      <c r="K7" s="41">
        <v>11</v>
      </c>
    </row>
    <row r="8" ht="18.75" customHeight="1" spans="1:11">
      <c r="A8" s="42"/>
      <c r="B8" s="25"/>
      <c r="C8" s="42"/>
      <c r="D8" s="42"/>
      <c r="E8" s="42"/>
      <c r="F8" s="42"/>
      <c r="G8" s="42"/>
      <c r="H8" s="43"/>
      <c r="I8" s="44"/>
      <c r="J8" s="44"/>
      <c r="K8" s="43"/>
    </row>
    <row r="9" ht="18.75" customHeight="1" spans="1:11">
      <c r="A9" s="25"/>
      <c r="B9" s="25"/>
      <c r="C9" s="25"/>
      <c r="D9" s="25"/>
      <c r="E9" s="25"/>
      <c r="F9" s="25"/>
      <c r="G9" s="25"/>
      <c r="H9" s="45"/>
      <c r="I9" s="45"/>
      <c r="J9" s="45"/>
      <c r="K9" s="43"/>
    </row>
    <row r="10" ht="18.75" customHeight="1" spans="1:11">
      <c r="A10" s="46" t="s">
        <v>188</v>
      </c>
      <c r="B10" s="47"/>
      <c r="C10" s="47"/>
      <c r="D10" s="47"/>
      <c r="E10" s="47"/>
      <c r="F10" s="47"/>
      <c r="G10" s="48"/>
      <c r="H10" s="45"/>
      <c r="I10" s="45"/>
      <c r="J10" s="45"/>
      <c r="K10" s="43"/>
    </row>
    <row r="11" customHeight="1" spans="1:11">
      <c r="A11" s="1" t="s">
        <v>498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6"/>
  <sheetViews>
    <sheetView showZeros="0" workbookViewId="0">
      <selection activeCell="E24" sqref="E24"/>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A1" s="1"/>
      <c r="B1" s="1"/>
      <c r="C1" s="1"/>
      <c r="D1" s="2"/>
      <c r="G1" s="3" t="s">
        <v>499</v>
      </c>
    </row>
    <row r="2" ht="41.25" customHeight="1" spans="1:7">
      <c r="A2" s="4" t="str">
        <f>"2026"&amp;"年部门项目中期规划预算表"</f>
        <v>2026年部门项目中期规划预算表</v>
      </c>
      <c r="B2" s="4"/>
      <c r="C2" s="4"/>
      <c r="D2" s="4"/>
      <c r="E2" s="5"/>
      <c r="F2" s="5"/>
      <c r="G2" s="5"/>
    </row>
    <row r="3" ht="13.5" customHeight="1" spans="1:7">
      <c r="A3" s="6" t="str">
        <f>"单位名称："&amp;"寻甸回族彝族自治县功山镇中心学校"</f>
        <v>单位名称：寻甸回族彝族自治县功山镇中心学校</v>
      </c>
      <c r="B3" s="7"/>
      <c r="C3" s="7"/>
      <c r="D3" s="7"/>
      <c r="E3" s="8"/>
      <c r="F3" s="8"/>
      <c r="G3" s="9" t="s">
        <v>1</v>
      </c>
    </row>
    <row r="4" ht="21.75" customHeight="1" spans="1:7">
      <c r="A4" s="10" t="s">
        <v>255</v>
      </c>
      <c r="B4" s="10" t="s">
        <v>254</v>
      </c>
      <c r="C4" s="10" t="s">
        <v>201</v>
      </c>
      <c r="D4" s="11" t="s">
        <v>500</v>
      </c>
      <c r="E4" s="12" t="s">
        <v>58</v>
      </c>
      <c r="F4" s="13"/>
      <c r="G4" s="14"/>
    </row>
    <row r="5" ht="21.75" customHeight="1" spans="1:7">
      <c r="A5" s="15"/>
      <c r="B5" s="15"/>
      <c r="C5" s="15"/>
      <c r="D5" s="16"/>
      <c r="E5" s="17" t="str">
        <f>"2026"&amp;"年"</f>
        <v>2026年</v>
      </c>
      <c r="F5" s="18" t="str">
        <f>("2026"+1)&amp;"年"</f>
        <v>2027年</v>
      </c>
      <c r="G5" s="18" t="str">
        <f>("2026"+2)&amp;"年"</f>
        <v>2028年</v>
      </c>
    </row>
    <row r="6" ht="40.5" customHeight="1" spans="1:7">
      <c r="A6" s="19"/>
      <c r="B6" s="19"/>
      <c r="C6" s="19"/>
      <c r="D6" s="20"/>
      <c r="E6" s="21"/>
      <c r="F6" s="22" t="s">
        <v>57</v>
      </c>
      <c r="G6" s="22"/>
    </row>
    <row r="7" ht="15" customHeight="1" spans="1:7">
      <c r="A7" s="23">
        <v>1</v>
      </c>
      <c r="B7" s="23">
        <v>2</v>
      </c>
      <c r="C7" s="23">
        <v>3</v>
      </c>
      <c r="D7" s="23">
        <v>4</v>
      </c>
      <c r="E7" s="24">
        <v>5</v>
      </c>
      <c r="F7" s="24">
        <v>6</v>
      </c>
      <c r="G7" s="24">
        <v>7</v>
      </c>
    </row>
    <row r="8" ht="17.25" customHeight="1" spans="1:7">
      <c r="A8" s="25" t="s">
        <v>70</v>
      </c>
      <c r="B8" s="26"/>
      <c r="C8" s="26"/>
      <c r="D8" s="25"/>
      <c r="E8" s="27">
        <v>2531492.96</v>
      </c>
      <c r="F8" s="27"/>
      <c r="G8" s="27"/>
    </row>
    <row r="9" ht="18.75" customHeight="1" spans="1:7">
      <c r="A9" s="25"/>
      <c r="B9" s="25" t="s">
        <v>501</v>
      </c>
      <c r="C9" s="25" t="s">
        <v>280</v>
      </c>
      <c r="D9" s="25" t="s">
        <v>502</v>
      </c>
      <c r="E9" s="27">
        <v>9501</v>
      </c>
      <c r="F9" s="27"/>
      <c r="G9" s="27"/>
    </row>
    <row r="10" ht="18.75" customHeight="1" spans="1:7">
      <c r="A10" s="28"/>
      <c r="B10" s="25" t="s">
        <v>501</v>
      </c>
      <c r="C10" s="25" t="s">
        <v>282</v>
      </c>
      <c r="D10" s="25" t="s">
        <v>502</v>
      </c>
      <c r="E10" s="27">
        <v>1662655</v>
      </c>
      <c r="F10" s="27"/>
      <c r="G10" s="27"/>
    </row>
    <row r="11" ht="18.75" customHeight="1" spans="1:7">
      <c r="A11" s="28"/>
      <c r="B11" s="25" t="s">
        <v>501</v>
      </c>
      <c r="C11" s="25" t="s">
        <v>300</v>
      </c>
      <c r="D11" s="25" t="s">
        <v>502</v>
      </c>
      <c r="E11" s="27">
        <v>289200</v>
      </c>
      <c r="F11" s="27"/>
      <c r="G11" s="27"/>
    </row>
    <row r="12" ht="18.75" customHeight="1" spans="1:7">
      <c r="A12" s="28"/>
      <c r="B12" s="25" t="s">
        <v>503</v>
      </c>
      <c r="C12" s="25" t="s">
        <v>351</v>
      </c>
      <c r="D12" s="25" t="s">
        <v>502</v>
      </c>
      <c r="E12" s="27">
        <v>376000</v>
      </c>
      <c r="F12" s="27"/>
      <c r="G12" s="27"/>
    </row>
    <row r="13" ht="18.75" customHeight="1" spans="1:7">
      <c r="A13" s="28"/>
      <c r="B13" s="25" t="s">
        <v>503</v>
      </c>
      <c r="C13" s="25" t="s">
        <v>355</v>
      </c>
      <c r="D13" s="25" t="s">
        <v>502</v>
      </c>
      <c r="E13" s="27">
        <v>157704</v>
      </c>
      <c r="F13" s="27"/>
      <c r="G13" s="27"/>
    </row>
    <row r="14" ht="18.75" customHeight="1" spans="1:7">
      <c r="A14" s="28"/>
      <c r="B14" s="25" t="s">
        <v>503</v>
      </c>
      <c r="C14" s="25" t="s">
        <v>357</v>
      </c>
      <c r="D14" s="25" t="s">
        <v>502</v>
      </c>
      <c r="E14" s="27">
        <v>31093.44</v>
      </c>
      <c r="F14" s="27"/>
      <c r="G14" s="27"/>
    </row>
    <row r="15" ht="18.75" customHeight="1" spans="1:7">
      <c r="A15" s="28"/>
      <c r="B15" s="25" t="s">
        <v>503</v>
      </c>
      <c r="C15" s="25" t="s">
        <v>359</v>
      </c>
      <c r="D15" s="25" t="s">
        <v>502</v>
      </c>
      <c r="E15" s="27">
        <v>1008</v>
      </c>
      <c r="F15" s="27"/>
      <c r="G15" s="27"/>
    </row>
    <row r="16" ht="18.75" customHeight="1" spans="1:7">
      <c r="A16" s="28"/>
      <c r="B16" s="25" t="s">
        <v>503</v>
      </c>
      <c r="C16" s="25" t="s">
        <v>361</v>
      </c>
      <c r="D16" s="25" t="s">
        <v>502</v>
      </c>
      <c r="E16" s="27">
        <v>4331.52</v>
      </c>
      <c r="F16" s="27"/>
      <c r="G16" s="27"/>
    </row>
    <row r="17" ht="18.75" customHeight="1" spans="1:7">
      <c r="A17" s="29" t="s">
        <v>55</v>
      </c>
      <c r="B17" s="30" t="s">
        <v>504</v>
      </c>
      <c r="C17" s="30"/>
      <c r="D17" s="31"/>
      <c r="E17" s="27">
        <v>2531492.96</v>
      </c>
      <c r="F17" s="27"/>
      <c r="G17" s="27"/>
    </row>
    <row r="18" customHeight="1" spans="1:7">
      <c r="A18" s="1"/>
      <c r="B18" s="1"/>
      <c r="C18" s="1"/>
      <c r="D18" s="1"/>
    </row>
    <row r="19" customHeight="1" spans="1:7">
      <c r="A19" s="1"/>
      <c r="B19" s="1"/>
      <c r="C19" s="1"/>
      <c r="D19" s="1"/>
    </row>
    <row r="20" customHeight="1" spans="1:7">
      <c r="A20" s="1"/>
      <c r="B20" s="1"/>
      <c r="C20" s="1"/>
      <c r="D20" s="1"/>
    </row>
    <row r="21" customHeight="1" spans="1:7">
      <c r="A21" s="1"/>
      <c r="B21" s="1"/>
      <c r="C21" s="1"/>
      <c r="D21" s="1"/>
    </row>
    <row r="22" customHeight="1" spans="1:7">
      <c r="A22" s="1"/>
      <c r="B22" s="1"/>
      <c r="C22" s="1"/>
      <c r="D22" s="1"/>
    </row>
    <row r="23" customHeight="1" spans="1:7">
      <c r="A23" s="1"/>
      <c r="B23" s="1"/>
      <c r="C23" s="1"/>
      <c r="D23" s="1"/>
    </row>
    <row r="24" customHeight="1" spans="1:7">
      <c r="A24" s="1"/>
      <c r="B24" s="1"/>
      <c r="C24" s="1"/>
      <c r="D24" s="1"/>
    </row>
    <row r="25" customHeight="1" spans="1:7">
      <c r="A25" s="1"/>
      <c r="B25" s="1"/>
      <c r="C25" s="1"/>
      <c r="D25" s="1"/>
    </row>
    <row r="26" customHeight="1" spans="1:7">
      <c r="A26" s="1"/>
      <c r="B26" s="1"/>
      <c r="C26" s="1"/>
      <c r="D26" s="1"/>
    </row>
    <row r="27" customHeight="1" spans="1:7">
      <c r="A27" s="1"/>
      <c r="B27" s="1"/>
      <c r="C27" s="1"/>
      <c r="D27" s="1"/>
    </row>
    <row r="28" customHeight="1" spans="1:7">
      <c r="A28" s="1"/>
      <c r="B28" s="1"/>
      <c r="C28" s="1"/>
      <c r="D28" s="1"/>
    </row>
    <row r="29" customHeight="1" spans="1:7">
      <c r="A29" s="1"/>
      <c r="B29" s="1"/>
      <c r="C29" s="1"/>
      <c r="D29" s="1"/>
    </row>
    <row r="30" customHeight="1" spans="1:7">
      <c r="A30" s="1"/>
      <c r="B30" s="1"/>
      <c r="C30" s="1"/>
      <c r="D30" s="1"/>
    </row>
    <row r="31" customHeight="1" spans="1:7">
      <c r="A31" s="1"/>
      <c r="B31" s="1"/>
      <c r="C31" s="1"/>
      <c r="D31" s="1"/>
    </row>
    <row r="32" customHeight="1" spans="1:7">
      <c r="A32" s="1"/>
      <c r="B32" s="1"/>
      <c r="C32" s="1"/>
      <c r="D32" s="1"/>
    </row>
    <row r="33" customHeight="1" spans="1:4">
      <c r="A33" s="1"/>
      <c r="B33" s="1"/>
      <c r="C33" s="1"/>
      <c r="D33" s="1"/>
    </row>
    <row r="34" customHeight="1" spans="1:4">
      <c r="A34" s="1"/>
      <c r="B34" s="1"/>
      <c r="C34" s="1"/>
      <c r="D34" s="1"/>
    </row>
    <row r="35" customHeight="1" spans="1:4">
      <c r="A35" s="1"/>
      <c r="B35" s="1"/>
      <c r="C35" s="1"/>
      <c r="D35" s="1"/>
    </row>
    <row r="36" customHeight="1" spans="1:4">
      <c r="A36" s="1"/>
      <c r="B36" s="1"/>
      <c r="C36" s="1"/>
      <c r="D36" s="1"/>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tabSelected="1" workbookViewId="0">
      <selection activeCell="E9" sqref="E9"/>
    </sheetView>
  </sheetViews>
  <sheetFormatPr defaultColWidth="8.575" defaultRowHeight="12.75" customHeight="1"/>
  <cols>
    <col min="1" max="1" width="15.8916666666667" style="1" customWidth="1"/>
    <col min="2" max="2" width="35" style="1" customWidth="1"/>
    <col min="3" max="19" width="22" style="1" customWidth="1"/>
    <col min="20" max="16384" width="8.575" style="1"/>
  </cols>
  <sheetData>
    <row r="1" ht="17.25" customHeight="1" spans="1:19">
      <c r="A1" s="58" t="s">
        <v>52</v>
      </c>
    </row>
    <row r="2" ht="41.25" customHeight="1" spans="1:19">
      <c r="A2" s="52" t="str">
        <f>"2026"&amp;"年部门收入预算表"</f>
        <v>2026年部门收入预算表</v>
      </c>
    </row>
    <row r="3" ht="17.25" customHeight="1" spans="1:19">
      <c r="A3" s="55" t="str">
        <f>"单位名称："&amp;"寻甸回族彝族自治县功山镇中心学校"</f>
        <v>单位名称：寻甸回族彝族自治县功山镇中心学校</v>
      </c>
      <c r="S3" s="57" t="s">
        <v>1</v>
      </c>
    </row>
    <row r="4" ht="21.75" customHeight="1" spans="1:19">
      <c r="A4" s="233" t="s">
        <v>53</v>
      </c>
      <c r="B4" s="234" t="s">
        <v>54</v>
      </c>
      <c r="C4" s="234" t="s">
        <v>55</v>
      </c>
      <c r="D4" s="235" t="s">
        <v>56</v>
      </c>
      <c r="E4" s="235"/>
      <c r="F4" s="235"/>
      <c r="G4" s="235"/>
      <c r="H4" s="235"/>
      <c r="I4" s="163"/>
      <c r="J4" s="235"/>
      <c r="K4" s="235"/>
      <c r="L4" s="235"/>
      <c r="M4" s="235"/>
      <c r="N4" s="236"/>
      <c r="O4" s="235" t="s">
        <v>45</v>
      </c>
      <c r="P4" s="235"/>
      <c r="Q4" s="235"/>
      <c r="R4" s="235"/>
      <c r="S4" s="236"/>
    </row>
    <row r="5" ht="27" customHeight="1" spans="1:19">
      <c r="A5" s="237"/>
      <c r="B5" s="238"/>
      <c r="C5" s="238"/>
      <c r="D5" s="238" t="s">
        <v>57</v>
      </c>
      <c r="E5" s="238" t="s">
        <v>58</v>
      </c>
      <c r="F5" s="238" t="s">
        <v>59</v>
      </c>
      <c r="G5" s="238" t="s">
        <v>60</v>
      </c>
      <c r="H5" s="238" t="s">
        <v>61</v>
      </c>
      <c r="I5" s="239" t="s">
        <v>62</v>
      </c>
      <c r="J5" s="240"/>
      <c r="K5" s="240"/>
      <c r="L5" s="240"/>
      <c r="M5" s="240"/>
      <c r="N5" s="241"/>
      <c r="O5" s="238" t="s">
        <v>57</v>
      </c>
      <c r="P5" s="238" t="s">
        <v>58</v>
      </c>
      <c r="Q5" s="238" t="s">
        <v>59</v>
      </c>
      <c r="R5" s="238" t="s">
        <v>60</v>
      </c>
      <c r="S5" s="238" t="s">
        <v>63</v>
      </c>
    </row>
    <row r="6" ht="30" customHeight="1" spans="1:19">
      <c r="A6" s="242"/>
      <c r="B6" s="243"/>
      <c r="C6" s="244"/>
      <c r="D6" s="244"/>
      <c r="E6" s="244"/>
      <c r="F6" s="244"/>
      <c r="G6" s="244"/>
      <c r="H6" s="244"/>
      <c r="I6" s="75" t="s">
        <v>57</v>
      </c>
      <c r="J6" s="241" t="s">
        <v>64</v>
      </c>
      <c r="K6" s="241" t="s">
        <v>65</v>
      </c>
      <c r="L6" s="241" t="s">
        <v>66</v>
      </c>
      <c r="M6" s="241" t="s">
        <v>67</v>
      </c>
      <c r="N6" s="241" t="s">
        <v>68</v>
      </c>
      <c r="O6" s="245"/>
      <c r="P6" s="245"/>
      <c r="Q6" s="245"/>
      <c r="R6" s="245"/>
      <c r="S6" s="244"/>
    </row>
    <row r="7" ht="15" customHeight="1" spans="1:19">
      <c r="A7" s="66">
        <v>1</v>
      </c>
      <c r="B7" s="66">
        <v>2</v>
      </c>
      <c r="C7" s="66">
        <v>3</v>
      </c>
      <c r="D7" s="66">
        <v>4</v>
      </c>
      <c r="E7" s="66">
        <v>5</v>
      </c>
      <c r="F7" s="66">
        <v>6</v>
      </c>
      <c r="G7" s="66">
        <v>7</v>
      </c>
      <c r="H7" s="66">
        <v>8</v>
      </c>
      <c r="I7" s="75">
        <v>9</v>
      </c>
      <c r="J7" s="66">
        <v>10</v>
      </c>
      <c r="K7" s="66">
        <v>11</v>
      </c>
      <c r="L7" s="66">
        <v>12</v>
      </c>
      <c r="M7" s="66">
        <v>13</v>
      </c>
      <c r="N7" s="66">
        <v>14</v>
      </c>
      <c r="O7" s="66">
        <v>15</v>
      </c>
      <c r="P7" s="66">
        <v>16</v>
      </c>
      <c r="Q7" s="66">
        <v>17</v>
      </c>
      <c r="R7" s="66">
        <v>18</v>
      </c>
      <c r="S7" s="66">
        <v>19</v>
      </c>
    </row>
    <row r="8" ht="18" customHeight="1" spans="1:19">
      <c r="A8" s="25" t="s">
        <v>69</v>
      </c>
      <c r="B8" s="25" t="s">
        <v>70</v>
      </c>
      <c r="C8" s="174">
        <v>45536458.13</v>
      </c>
      <c r="D8" s="87">
        <v>40854426.35</v>
      </c>
      <c r="E8" s="87">
        <v>40854426.35</v>
      </c>
      <c r="F8" s="87"/>
      <c r="G8" s="87"/>
      <c r="H8" s="87"/>
      <c r="I8" s="87"/>
      <c r="J8" s="87"/>
      <c r="K8" s="87"/>
      <c r="L8" s="87"/>
      <c r="M8" s="87"/>
      <c r="N8" s="87"/>
      <c r="O8" s="87">
        <v>4682031.78</v>
      </c>
      <c r="P8" s="87">
        <v>4670831.78</v>
      </c>
      <c r="Q8" s="87">
        <v>11200</v>
      </c>
      <c r="R8" s="87"/>
      <c r="S8" s="87"/>
    </row>
    <row r="9" ht="18" customHeight="1" spans="1:19">
      <c r="A9" s="59" t="s">
        <v>55</v>
      </c>
      <c r="B9" s="201"/>
      <c r="C9" s="87">
        <v>45536458.13</v>
      </c>
      <c r="D9" s="87">
        <v>40854426.35</v>
      </c>
      <c r="E9" s="87">
        <v>40854426.35</v>
      </c>
      <c r="F9" s="87"/>
      <c r="G9" s="87"/>
      <c r="H9" s="87"/>
      <c r="I9" s="87"/>
      <c r="J9" s="87"/>
      <c r="K9" s="87"/>
      <c r="L9" s="87"/>
      <c r="M9" s="87"/>
      <c r="N9" s="87"/>
      <c r="O9" s="87">
        <v>4682031.78</v>
      </c>
      <c r="P9" s="87">
        <v>4670831.78</v>
      </c>
      <c r="Q9" s="87">
        <v>11200</v>
      </c>
      <c r="R9" s="87"/>
      <c r="S9" s="8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GridLines="0" showZeros="0" workbookViewId="0">
      <selection activeCell="D38" sqref="D38"/>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57" t="s">
        <v>71</v>
      </c>
      <c r="B1" s="1"/>
      <c r="C1" s="1"/>
      <c r="D1" s="1"/>
      <c r="E1" s="1"/>
      <c r="F1" s="1"/>
      <c r="G1" s="1"/>
      <c r="H1" s="1"/>
      <c r="I1" s="1"/>
      <c r="J1" s="1"/>
      <c r="K1" s="1"/>
      <c r="L1" s="1"/>
      <c r="M1" s="1"/>
      <c r="N1" s="1"/>
      <c r="O1" s="1"/>
    </row>
    <row r="2" ht="41.25" customHeight="1" spans="1:15">
      <c r="A2" s="52" t="str">
        <f>"2026"&amp;"年部门支出预算表"</f>
        <v>2026年部门支出预算表</v>
      </c>
      <c r="B2" s="1"/>
      <c r="C2" s="1"/>
      <c r="D2" s="1"/>
      <c r="E2" s="1"/>
      <c r="F2" s="1"/>
      <c r="G2" s="1"/>
      <c r="H2" s="1"/>
      <c r="I2" s="1"/>
      <c r="J2" s="1"/>
      <c r="K2" s="1"/>
      <c r="L2" s="1"/>
      <c r="M2" s="1"/>
      <c r="N2" s="1"/>
      <c r="O2" s="1"/>
    </row>
    <row r="3" ht="17.25" customHeight="1" spans="1:15">
      <c r="A3" s="55" t="str">
        <f>"单位名称："&amp;"寻甸回族彝族自治县功山镇中心学校"</f>
        <v>单位名称：寻甸回族彝族自治县功山镇中心学校</v>
      </c>
      <c r="B3" s="1"/>
      <c r="C3" s="1"/>
      <c r="D3" s="1"/>
      <c r="E3" s="1"/>
      <c r="F3" s="1"/>
      <c r="G3" s="1"/>
      <c r="H3" s="1"/>
      <c r="I3" s="1"/>
      <c r="J3" s="1"/>
      <c r="K3" s="1"/>
      <c r="L3" s="1"/>
      <c r="M3" s="1"/>
      <c r="N3" s="1"/>
      <c r="O3" s="57" t="s">
        <v>1</v>
      </c>
    </row>
    <row r="4" ht="27" customHeight="1" spans="1:15">
      <c r="A4" s="222" t="s">
        <v>72</v>
      </c>
      <c r="B4" s="222" t="s">
        <v>73</v>
      </c>
      <c r="C4" s="222" t="s">
        <v>55</v>
      </c>
      <c r="D4" s="223" t="s">
        <v>58</v>
      </c>
      <c r="E4" s="224"/>
      <c r="F4" s="225"/>
      <c r="G4" s="226" t="s">
        <v>59</v>
      </c>
      <c r="H4" s="226" t="s">
        <v>60</v>
      </c>
      <c r="I4" s="226" t="s">
        <v>74</v>
      </c>
      <c r="J4" s="223" t="s">
        <v>62</v>
      </c>
      <c r="K4" s="224"/>
      <c r="L4" s="224"/>
      <c r="M4" s="224"/>
      <c r="N4" s="227"/>
      <c r="O4" s="228"/>
    </row>
    <row r="5" ht="42" customHeight="1" spans="1:15">
      <c r="A5" s="229"/>
      <c r="B5" s="229"/>
      <c r="C5" s="230"/>
      <c r="D5" s="231" t="s">
        <v>57</v>
      </c>
      <c r="E5" s="231" t="s">
        <v>75</v>
      </c>
      <c r="F5" s="231" t="s">
        <v>76</v>
      </c>
      <c r="G5" s="230"/>
      <c r="H5" s="230"/>
      <c r="I5" s="229"/>
      <c r="J5" s="231" t="s">
        <v>57</v>
      </c>
      <c r="K5" s="216" t="s">
        <v>77</v>
      </c>
      <c r="L5" s="216" t="s">
        <v>78</v>
      </c>
      <c r="M5" s="216" t="s">
        <v>79</v>
      </c>
      <c r="N5" s="216" t="s">
        <v>80</v>
      </c>
      <c r="O5" s="216" t="s">
        <v>81</v>
      </c>
    </row>
    <row r="6" ht="18" customHeight="1" spans="1:15">
      <c r="A6" s="62" t="s">
        <v>82</v>
      </c>
      <c r="B6" s="62" t="s">
        <v>83</v>
      </c>
      <c r="C6" s="62" t="s">
        <v>84</v>
      </c>
      <c r="D6" s="63" t="s">
        <v>85</v>
      </c>
      <c r="E6" s="63" t="s">
        <v>86</v>
      </c>
      <c r="F6" s="63" t="s">
        <v>87</v>
      </c>
      <c r="G6" s="63" t="s">
        <v>88</v>
      </c>
      <c r="H6" s="63" t="s">
        <v>89</v>
      </c>
      <c r="I6" s="63" t="s">
        <v>90</v>
      </c>
      <c r="J6" s="63" t="s">
        <v>91</v>
      </c>
      <c r="K6" s="63" t="s">
        <v>92</v>
      </c>
      <c r="L6" s="63" t="s">
        <v>93</v>
      </c>
      <c r="M6" s="63" t="s">
        <v>94</v>
      </c>
      <c r="N6" s="62" t="s">
        <v>95</v>
      </c>
      <c r="O6" s="63" t="s">
        <v>96</v>
      </c>
    </row>
    <row r="7" ht="21" customHeight="1" spans="1:15">
      <c r="A7" s="42" t="s">
        <v>97</v>
      </c>
      <c r="B7" s="42" t="s">
        <v>98</v>
      </c>
      <c r="C7" s="87">
        <v>33591873.74</v>
      </c>
      <c r="D7" s="87">
        <v>33591873.74</v>
      </c>
      <c r="E7" s="87">
        <v>26923253</v>
      </c>
      <c r="F7" s="87">
        <v>6668620.74</v>
      </c>
      <c r="G7" s="87"/>
      <c r="H7" s="87"/>
      <c r="I7" s="87"/>
      <c r="J7" s="87"/>
      <c r="K7" s="87"/>
      <c r="L7" s="87"/>
      <c r="M7" s="87"/>
      <c r="N7" s="87"/>
      <c r="O7" s="87"/>
    </row>
    <row r="8" ht="21" customHeight="1" spans="1:15">
      <c r="A8" s="166" t="s">
        <v>99</v>
      </c>
      <c r="B8" s="166" t="s">
        <v>100</v>
      </c>
      <c r="C8" s="87">
        <v>33511075.74</v>
      </c>
      <c r="D8" s="87">
        <v>33511075.74</v>
      </c>
      <c r="E8" s="87">
        <v>26923253</v>
      </c>
      <c r="F8" s="87">
        <v>6587822.74</v>
      </c>
      <c r="G8" s="87"/>
      <c r="H8" s="87"/>
      <c r="I8" s="87"/>
      <c r="J8" s="87"/>
      <c r="K8" s="87"/>
      <c r="L8" s="87"/>
      <c r="M8" s="87"/>
      <c r="N8" s="87"/>
      <c r="O8" s="87"/>
    </row>
    <row r="9" ht="21" customHeight="1" spans="1:15">
      <c r="A9" s="212" t="s">
        <v>101</v>
      </c>
      <c r="B9" s="212" t="s">
        <v>102</v>
      </c>
      <c r="C9" s="87">
        <v>2725478.6</v>
      </c>
      <c r="D9" s="87">
        <v>2725478.6</v>
      </c>
      <c r="E9" s="87"/>
      <c r="F9" s="87">
        <v>2725478.6</v>
      </c>
      <c r="G9" s="87"/>
      <c r="H9" s="87"/>
      <c r="I9" s="87"/>
      <c r="J9" s="87"/>
      <c r="K9" s="87"/>
      <c r="L9" s="87"/>
      <c r="M9" s="87"/>
      <c r="N9" s="87"/>
      <c r="O9" s="87"/>
    </row>
    <row r="10" ht="21" customHeight="1" spans="1:15">
      <c r="A10" s="212" t="s">
        <v>103</v>
      </c>
      <c r="B10" s="212" t="s">
        <v>104</v>
      </c>
      <c r="C10" s="87">
        <v>30581333.14</v>
      </c>
      <c r="D10" s="87">
        <v>30581333.14</v>
      </c>
      <c r="E10" s="87">
        <v>26923253</v>
      </c>
      <c r="F10" s="87">
        <v>3658080.14</v>
      </c>
      <c r="G10" s="87"/>
      <c r="H10" s="87"/>
      <c r="I10" s="87"/>
      <c r="J10" s="87"/>
      <c r="K10" s="87"/>
      <c r="L10" s="87"/>
      <c r="M10" s="87"/>
      <c r="N10" s="87"/>
      <c r="O10" s="87"/>
    </row>
    <row r="11" ht="21" customHeight="1" spans="1:15">
      <c r="A11" s="212" t="s">
        <v>105</v>
      </c>
      <c r="B11" s="212" t="s">
        <v>106</v>
      </c>
      <c r="C11" s="87">
        <v>22800</v>
      </c>
      <c r="D11" s="87">
        <v>22800</v>
      </c>
      <c r="E11" s="87"/>
      <c r="F11" s="87">
        <v>22800</v>
      </c>
      <c r="G11" s="87"/>
      <c r="H11" s="87"/>
      <c r="I11" s="87"/>
      <c r="J11" s="87"/>
      <c r="K11" s="87"/>
      <c r="L11" s="87"/>
      <c r="M11" s="87"/>
      <c r="N11" s="87"/>
      <c r="O11" s="87"/>
    </row>
    <row r="12" ht="21" customHeight="1" spans="1:15">
      <c r="A12" s="212" t="s">
        <v>107</v>
      </c>
      <c r="B12" s="212" t="s">
        <v>108</v>
      </c>
      <c r="C12" s="87">
        <v>181464</v>
      </c>
      <c r="D12" s="87">
        <v>181464</v>
      </c>
      <c r="E12" s="87"/>
      <c r="F12" s="87">
        <v>181464</v>
      </c>
      <c r="G12" s="87"/>
      <c r="H12" s="87"/>
      <c r="I12" s="87"/>
      <c r="J12" s="87"/>
      <c r="K12" s="87"/>
      <c r="L12" s="87"/>
      <c r="M12" s="87"/>
      <c r="N12" s="87"/>
      <c r="O12" s="87"/>
    </row>
    <row r="13" ht="21" customHeight="1" spans="1:15">
      <c r="A13" s="166" t="s">
        <v>109</v>
      </c>
      <c r="B13" s="166" t="s">
        <v>110</v>
      </c>
      <c r="C13" s="87">
        <v>10800</v>
      </c>
      <c r="D13" s="87">
        <v>10800</v>
      </c>
      <c r="E13" s="87"/>
      <c r="F13" s="87">
        <v>10800</v>
      </c>
      <c r="G13" s="87"/>
      <c r="H13" s="87"/>
      <c r="I13" s="87"/>
      <c r="J13" s="87"/>
      <c r="K13" s="87"/>
      <c r="L13" s="87"/>
      <c r="M13" s="87"/>
      <c r="N13" s="87"/>
      <c r="O13" s="87"/>
    </row>
    <row r="14" ht="21" customHeight="1" spans="1:15">
      <c r="A14" s="212" t="s">
        <v>111</v>
      </c>
      <c r="B14" s="212" t="s">
        <v>112</v>
      </c>
      <c r="C14" s="87">
        <v>10800</v>
      </c>
      <c r="D14" s="87">
        <v>10800</v>
      </c>
      <c r="E14" s="87"/>
      <c r="F14" s="87">
        <v>10800</v>
      </c>
      <c r="G14" s="87"/>
      <c r="H14" s="87"/>
      <c r="I14" s="87"/>
      <c r="J14" s="87"/>
      <c r="K14" s="87"/>
      <c r="L14" s="87"/>
      <c r="M14" s="87"/>
      <c r="N14" s="87"/>
      <c r="O14" s="87"/>
    </row>
    <row r="15" ht="21" customHeight="1" spans="1:15">
      <c r="A15" s="166" t="s">
        <v>113</v>
      </c>
      <c r="B15" s="166" t="s">
        <v>114</v>
      </c>
      <c r="C15" s="87">
        <v>69998</v>
      </c>
      <c r="D15" s="87">
        <v>69998</v>
      </c>
      <c r="E15" s="87"/>
      <c r="F15" s="87">
        <v>69998</v>
      </c>
      <c r="G15" s="87"/>
      <c r="H15" s="87"/>
      <c r="I15" s="87"/>
      <c r="J15" s="87"/>
      <c r="K15" s="87"/>
      <c r="L15" s="87"/>
      <c r="M15" s="87"/>
      <c r="N15" s="87"/>
      <c r="O15" s="87"/>
    </row>
    <row r="16" ht="21" customHeight="1" spans="1:15">
      <c r="A16" s="212" t="s">
        <v>115</v>
      </c>
      <c r="B16" s="212" t="s">
        <v>116</v>
      </c>
      <c r="C16" s="87">
        <v>69998</v>
      </c>
      <c r="D16" s="87">
        <v>69998</v>
      </c>
      <c r="E16" s="87"/>
      <c r="F16" s="87">
        <v>69998</v>
      </c>
      <c r="G16" s="87"/>
      <c r="H16" s="87"/>
      <c r="I16" s="87"/>
      <c r="J16" s="87"/>
      <c r="K16" s="87"/>
      <c r="L16" s="87"/>
      <c r="M16" s="87"/>
      <c r="N16" s="87"/>
      <c r="O16" s="87"/>
    </row>
    <row r="17" ht="21" customHeight="1" spans="1:15">
      <c r="A17" s="42" t="s">
        <v>117</v>
      </c>
      <c r="B17" s="42" t="s">
        <v>118</v>
      </c>
      <c r="C17" s="87">
        <v>5683039.2</v>
      </c>
      <c r="D17" s="87">
        <v>5683039.2</v>
      </c>
      <c r="E17" s="87">
        <v>5149335.2</v>
      </c>
      <c r="F17" s="87">
        <v>533704</v>
      </c>
      <c r="G17" s="87"/>
      <c r="H17" s="87"/>
      <c r="I17" s="87"/>
      <c r="J17" s="87"/>
      <c r="K17" s="87"/>
      <c r="L17" s="87"/>
      <c r="M17" s="87"/>
      <c r="N17" s="87"/>
      <c r="O17" s="87"/>
    </row>
    <row r="18" ht="21" customHeight="1" spans="1:15">
      <c r="A18" s="166" t="s">
        <v>119</v>
      </c>
      <c r="B18" s="166" t="s">
        <v>120</v>
      </c>
      <c r="C18" s="87">
        <v>5149335.2</v>
      </c>
      <c r="D18" s="87">
        <v>5149335.2</v>
      </c>
      <c r="E18" s="87">
        <v>5149335.2</v>
      </c>
      <c r="F18" s="87"/>
      <c r="G18" s="87"/>
      <c r="H18" s="87"/>
      <c r="I18" s="87"/>
      <c r="J18" s="87"/>
      <c r="K18" s="87"/>
      <c r="L18" s="87"/>
      <c r="M18" s="87"/>
      <c r="N18" s="87"/>
      <c r="O18" s="87"/>
    </row>
    <row r="19" ht="21" customHeight="1" spans="1:15">
      <c r="A19" s="212" t="s">
        <v>121</v>
      </c>
      <c r="B19" s="212" t="s">
        <v>122</v>
      </c>
      <c r="C19" s="87">
        <v>3749335.2</v>
      </c>
      <c r="D19" s="87">
        <v>3749335.2</v>
      </c>
      <c r="E19" s="87">
        <v>3749335.2</v>
      </c>
      <c r="F19" s="87"/>
      <c r="G19" s="87"/>
      <c r="H19" s="87"/>
      <c r="I19" s="87"/>
      <c r="J19" s="87"/>
      <c r="K19" s="87"/>
      <c r="L19" s="87"/>
      <c r="M19" s="87"/>
      <c r="N19" s="87"/>
      <c r="O19" s="87"/>
    </row>
    <row r="20" ht="21" customHeight="1" spans="1:15">
      <c r="A20" s="212" t="s">
        <v>123</v>
      </c>
      <c r="B20" s="212" t="s">
        <v>124</v>
      </c>
      <c r="C20" s="87">
        <v>1400000</v>
      </c>
      <c r="D20" s="87">
        <v>1400000</v>
      </c>
      <c r="E20" s="87">
        <v>1400000</v>
      </c>
      <c r="F20" s="87"/>
      <c r="G20" s="87"/>
      <c r="H20" s="87"/>
      <c r="I20" s="87"/>
      <c r="J20" s="87"/>
      <c r="K20" s="87"/>
      <c r="L20" s="87"/>
      <c r="M20" s="87"/>
      <c r="N20" s="87"/>
      <c r="O20" s="87"/>
    </row>
    <row r="21" ht="21" customHeight="1" spans="1:15">
      <c r="A21" s="166" t="s">
        <v>125</v>
      </c>
      <c r="B21" s="166" t="s">
        <v>126</v>
      </c>
      <c r="C21" s="87">
        <v>533704</v>
      </c>
      <c r="D21" s="87">
        <v>533704</v>
      </c>
      <c r="E21" s="87"/>
      <c r="F21" s="87">
        <v>533704</v>
      </c>
      <c r="G21" s="87"/>
      <c r="H21" s="87"/>
      <c r="I21" s="87"/>
      <c r="J21" s="87"/>
      <c r="K21" s="87"/>
      <c r="L21" s="87"/>
      <c r="M21" s="87"/>
      <c r="N21" s="87"/>
      <c r="O21" s="87"/>
    </row>
    <row r="22" ht="21" customHeight="1" spans="1:15">
      <c r="A22" s="212" t="s">
        <v>127</v>
      </c>
      <c r="B22" s="212" t="s">
        <v>128</v>
      </c>
      <c r="C22" s="87">
        <v>533704</v>
      </c>
      <c r="D22" s="87">
        <v>533704</v>
      </c>
      <c r="E22" s="87"/>
      <c r="F22" s="87">
        <v>533704</v>
      </c>
      <c r="G22" s="87"/>
      <c r="H22" s="87"/>
      <c r="I22" s="87"/>
      <c r="J22" s="87"/>
      <c r="K22" s="87"/>
      <c r="L22" s="87"/>
      <c r="M22" s="87"/>
      <c r="N22" s="87"/>
      <c r="O22" s="87"/>
    </row>
    <row r="23" ht="21" customHeight="1" spans="1:15">
      <c r="A23" s="42" t="s">
        <v>129</v>
      </c>
      <c r="B23" s="42" t="s">
        <v>130</v>
      </c>
      <c r="C23" s="87">
        <v>3438343.79</v>
      </c>
      <c r="D23" s="87">
        <v>3438343.79</v>
      </c>
      <c r="E23" s="87">
        <v>3438343.79</v>
      </c>
      <c r="F23" s="87"/>
      <c r="G23" s="87"/>
      <c r="H23" s="87"/>
      <c r="I23" s="87"/>
      <c r="J23" s="87"/>
      <c r="K23" s="87"/>
      <c r="L23" s="87"/>
      <c r="M23" s="87"/>
      <c r="N23" s="87"/>
      <c r="O23" s="87"/>
    </row>
    <row r="24" ht="21" customHeight="1" spans="1:15">
      <c r="A24" s="166" t="s">
        <v>131</v>
      </c>
      <c r="B24" s="166" t="s">
        <v>132</v>
      </c>
      <c r="C24" s="87">
        <v>3438343.79</v>
      </c>
      <c r="D24" s="87">
        <v>3438343.79</v>
      </c>
      <c r="E24" s="87">
        <v>3438343.79</v>
      </c>
      <c r="F24" s="87"/>
      <c r="G24" s="87"/>
      <c r="H24" s="87"/>
      <c r="I24" s="87"/>
      <c r="J24" s="87"/>
      <c r="K24" s="87"/>
      <c r="L24" s="87"/>
      <c r="M24" s="87"/>
      <c r="N24" s="87"/>
      <c r="O24" s="87"/>
    </row>
    <row r="25" ht="21" customHeight="1" spans="1:15">
      <c r="A25" s="212" t="s">
        <v>133</v>
      </c>
      <c r="B25" s="212" t="s">
        <v>134</v>
      </c>
      <c r="C25" s="87">
        <v>2174371.16</v>
      </c>
      <c r="D25" s="87">
        <v>2174371.16</v>
      </c>
      <c r="E25" s="87">
        <v>2174371.16</v>
      </c>
      <c r="F25" s="87"/>
      <c r="G25" s="87"/>
      <c r="H25" s="87"/>
      <c r="I25" s="87"/>
      <c r="J25" s="87"/>
      <c r="K25" s="87"/>
      <c r="L25" s="87"/>
      <c r="M25" s="87"/>
      <c r="N25" s="87"/>
      <c r="O25" s="87"/>
    </row>
    <row r="26" ht="21" customHeight="1" spans="1:15">
      <c r="A26" s="212" t="s">
        <v>135</v>
      </c>
      <c r="B26" s="212" t="s">
        <v>136</v>
      </c>
      <c r="C26" s="87">
        <v>1098167.25</v>
      </c>
      <c r="D26" s="87">
        <v>1098167.25</v>
      </c>
      <c r="E26" s="87">
        <v>1098167.25</v>
      </c>
      <c r="F26" s="87"/>
      <c r="G26" s="87"/>
      <c r="H26" s="87"/>
      <c r="I26" s="87"/>
      <c r="J26" s="87"/>
      <c r="K26" s="87"/>
      <c r="L26" s="87"/>
      <c r="M26" s="87"/>
      <c r="N26" s="87"/>
      <c r="O26" s="87"/>
    </row>
    <row r="27" ht="21" customHeight="1" spans="1:15">
      <c r="A27" s="212" t="s">
        <v>137</v>
      </c>
      <c r="B27" s="212" t="s">
        <v>138</v>
      </c>
      <c r="C27" s="87">
        <v>165805.38</v>
      </c>
      <c r="D27" s="87">
        <v>165805.38</v>
      </c>
      <c r="E27" s="87">
        <v>165805.38</v>
      </c>
      <c r="F27" s="87"/>
      <c r="G27" s="87"/>
      <c r="H27" s="87"/>
      <c r="I27" s="87"/>
      <c r="J27" s="87"/>
      <c r="K27" s="87"/>
      <c r="L27" s="87"/>
      <c r="M27" s="87"/>
      <c r="N27" s="87"/>
      <c r="O27" s="87"/>
    </row>
    <row r="28" ht="21" customHeight="1" spans="1:15">
      <c r="A28" s="42" t="s">
        <v>139</v>
      </c>
      <c r="B28" s="42" t="s">
        <v>140</v>
      </c>
      <c r="C28" s="87">
        <v>2812001.4</v>
      </c>
      <c r="D28" s="87">
        <v>2812001.4</v>
      </c>
      <c r="E28" s="87">
        <v>2812001.4</v>
      </c>
      <c r="F28" s="87"/>
      <c r="G28" s="87"/>
      <c r="H28" s="87"/>
      <c r="I28" s="87"/>
      <c r="J28" s="87"/>
      <c r="K28" s="87"/>
      <c r="L28" s="87"/>
      <c r="M28" s="87"/>
      <c r="N28" s="87"/>
      <c r="O28" s="87"/>
    </row>
    <row r="29" ht="21" customHeight="1" spans="1:15">
      <c r="A29" s="166" t="s">
        <v>141</v>
      </c>
      <c r="B29" s="166" t="s">
        <v>142</v>
      </c>
      <c r="C29" s="87">
        <v>2812001.4</v>
      </c>
      <c r="D29" s="87">
        <v>2812001.4</v>
      </c>
      <c r="E29" s="87">
        <v>2812001.4</v>
      </c>
      <c r="F29" s="87"/>
      <c r="G29" s="87"/>
      <c r="H29" s="87"/>
      <c r="I29" s="87"/>
      <c r="J29" s="87"/>
      <c r="K29" s="87"/>
      <c r="L29" s="87"/>
      <c r="M29" s="87"/>
      <c r="N29" s="87"/>
      <c r="O29" s="87"/>
    </row>
    <row r="30" ht="21" customHeight="1" spans="1:15">
      <c r="A30" s="212" t="s">
        <v>143</v>
      </c>
      <c r="B30" s="212" t="s">
        <v>144</v>
      </c>
      <c r="C30" s="87">
        <v>2812001.4</v>
      </c>
      <c r="D30" s="87">
        <v>2812001.4</v>
      </c>
      <c r="E30" s="87">
        <v>2812001.4</v>
      </c>
      <c r="F30" s="87"/>
      <c r="G30" s="87"/>
      <c r="H30" s="87"/>
      <c r="I30" s="87"/>
      <c r="J30" s="87"/>
      <c r="K30" s="87"/>
      <c r="L30" s="87"/>
      <c r="M30" s="87"/>
      <c r="N30" s="87"/>
      <c r="O30" s="87"/>
    </row>
    <row r="31" ht="21" customHeight="1" spans="1:15">
      <c r="A31" s="42" t="s">
        <v>145</v>
      </c>
      <c r="B31" s="42" t="s">
        <v>81</v>
      </c>
      <c r="C31" s="87">
        <v>11200</v>
      </c>
      <c r="D31" s="87"/>
      <c r="E31" s="87"/>
      <c r="F31" s="87"/>
      <c r="G31" s="87">
        <v>11200</v>
      </c>
      <c r="H31" s="87"/>
      <c r="I31" s="87"/>
      <c r="J31" s="87"/>
      <c r="K31" s="87"/>
      <c r="L31" s="87"/>
      <c r="M31" s="87"/>
      <c r="N31" s="87"/>
      <c r="O31" s="87"/>
    </row>
    <row r="32" ht="21" customHeight="1" spans="1:15">
      <c r="A32" s="166" t="s">
        <v>146</v>
      </c>
      <c r="B32" s="166" t="s">
        <v>147</v>
      </c>
      <c r="C32" s="87">
        <v>11200</v>
      </c>
      <c r="D32" s="87"/>
      <c r="E32" s="87"/>
      <c r="F32" s="87"/>
      <c r="G32" s="87">
        <v>11200</v>
      </c>
      <c r="H32" s="87"/>
      <c r="I32" s="87"/>
      <c r="J32" s="87"/>
      <c r="K32" s="87"/>
      <c r="L32" s="87"/>
      <c r="M32" s="87"/>
      <c r="N32" s="87"/>
      <c r="O32" s="87"/>
    </row>
    <row r="33" ht="21" customHeight="1" spans="1:15">
      <c r="A33" s="212" t="s">
        <v>148</v>
      </c>
      <c r="B33" s="212" t="s">
        <v>149</v>
      </c>
      <c r="C33" s="87">
        <v>11200</v>
      </c>
      <c r="D33" s="87"/>
      <c r="E33" s="87"/>
      <c r="F33" s="87"/>
      <c r="G33" s="87">
        <v>11200</v>
      </c>
      <c r="H33" s="87"/>
      <c r="I33" s="87"/>
      <c r="J33" s="87"/>
      <c r="K33" s="87"/>
      <c r="L33" s="87"/>
      <c r="M33" s="87"/>
      <c r="N33" s="87"/>
      <c r="O33" s="87"/>
    </row>
    <row r="34" ht="21" customHeight="1" spans="1:15">
      <c r="A34" s="232" t="s">
        <v>55</v>
      </c>
      <c r="B34" s="48"/>
      <c r="C34" s="87">
        <v>45536458.13</v>
      </c>
      <c r="D34" s="87">
        <v>45525258.13</v>
      </c>
      <c r="E34" s="87">
        <v>38322933.39</v>
      </c>
      <c r="F34" s="87">
        <v>7202324.74</v>
      </c>
      <c r="G34" s="87">
        <v>11200</v>
      </c>
      <c r="H34" s="87"/>
      <c r="I34" s="87"/>
      <c r="J34" s="87"/>
      <c r="K34" s="87"/>
      <c r="L34" s="87"/>
      <c r="M34" s="87"/>
      <c r="N34" s="87"/>
      <c r="O34" s="87"/>
    </row>
    <row r="35" customHeight="1" spans="1:15">
      <c r="A35" s="1"/>
      <c r="B35" s="1"/>
      <c r="C35" s="1"/>
      <c r="D35" s="1"/>
    </row>
    <row r="36" customHeight="1" spans="1:15">
      <c r="A36" s="1"/>
      <c r="B36" s="1"/>
      <c r="C36" s="1"/>
      <c r="D36" s="1"/>
    </row>
  </sheetData>
  <mergeCells count="12">
    <mergeCell ref="A1:O1"/>
    <mergeCell ref="A2:O2"/>
    <mergeCell ref="A3:B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B12" sqref="B12"/>
    </sheetView>
  </sheetViews>
  <sheetFormatPr defaultColWidth="8.575" defaultRowHeight="12.75" customHeight="1" outlineLevelCol="3"/>
  <cols>
    <col min="1" max="4" width="35.575" customWidth="1"/>
  </cols>
  <sheetData>
    <row r="1" ht="15" customHeight="1" spans="1:4">
      <c r="A1" s="53"/>
      <c r="B1" s="57"/>
      <c r="C1" s="57"/>
      <c r="D1" s="57" t="s">
        <v>150</v>
      </c>
    </row>
    <row r="2" ht="41.25" customHeight="1" spans="1:4">
      <c r="A2" s="52" t="str">
        <f>"2026"&amp;"年部门财政拨款收支预算总表"</f>
        <v>2026年部门财政拨款收支预算总表</v>
      </c>
      <c r="B2" s="1"/>
      <c r="C2" s="1"/>
      <c r="D2" s="1"/>
    </row>
    <row r="3" ht="17.25" customHeight="1" spans="1:4">
      <c r="A3" s="55" t="str">
        <f>"单位名称："&amp;"寻甸回族彝族自治县功山镇中心学校"</f>
        <v>单位名称：寻甸回族彝族自治县功山镇中心学校</v>
      </c>
      <c r="B3" s="215"/>
      <c r="C3" s="1"/>
      <c r="D3" s="57" t="s">
        <v>1</v>
      </c>
    </row>
    <row r="4" ht="17.25" customHeight="1" spans="1:4">
      <c r="A4" s="216" t="s">
        <v>2</v>
      </c>
      <c r="B4" s="217"/>
      <c r="C4" s="216" t="s">
        <v>3</v>
      </c>
      <c r="D4" s="217"/>
    </row>
    <row r="5" ht="18.75" customHeight="1" spans="1:4">
      <c r="A5" s="216" t="s">
        <v>4</v>
      </c>
      <c r="B5" s="216" t="s">
        <v>5</v>
      </c>
      <c r="C5" s="216" t="s">
        <v>6</v>
      </c>
      <c r="D5" s="216" t="s">
        <v>5</v>
      </c>
    </row>
    <row r="6" ht="16.5" customHeight="1" spans="1:4">
      <c r="A6" s="218" t="s">
        <v>151</v>
      </c>
      <c r="B6" s="87">
        <v>40854426.35</v>
      </c>
      <c r="C6" s="218" t="s">
        <v>152</v>
      </c>
      <c r="D6" s="174">
        <v>45536458.13</v>
      </c>
    </row>
    <row r="7" ht="16.5" customHeight="1" spans="1:4">
      <c r="A7" s="218" t="s">
        <v>153</v>
      </c>
      <c r="B7" s="87">
        <v>40854426.35</v>
      </c>
      <c r="C7" s="218" t="s">
        <v>154</v>
      </c>
      <c r="D7" s="174"/>
    </row>
    <row r="8" ht="16.5" customHeight="1" spans="1:4">
      <c r="A8" s="218" t="s">
        <v>155</v>
      </c>
      <c r="B8" s="87"/>
      <c r="C8" s="218" t="s">
        <v>156</v>
      </c>
      <c r="D8" s="174"/>
    </row>
    <row r="9" ht="16.5" customHeight="1" spans="1:4">
      <c r="A9" s="218" t="s">
        <v>157</v>
      </c>
      <c r="B9" s="87"/>
      <c r="C9" s="218" t="s">
        <v>158</v>
      </c>
      <c r="D9" s="174"/>
    </row>
    <row r="10" ht="16.5" customHeight="1" spans="1:4">
      <c r="A10" s="218" t="s">
        <v>159</v>
      </c>
      <c r="B10" s="87">
        <v>4682031.78</v>
      </c>
      <c r="C10" s="218" t="s">
        <v>160</v>
      </c>
      <c r="D10" s="174"/>
    </row>
    <row r="11" ht="16.5" customHeight="1" spans="1:4">
      <c r="A11" s="218" t="s">
        <v>153</v>
      </c>
      <c r="B11" s="87">
        <v>4670831.78</v>
      </c>
      <c r="C11" s="218" t="s">
        <v>161</v>
      </c>
      <c r="D11" s="174">
        <v>33591873.74</v>
      </c>
    </row>
    <row r="12" ht="16.5" customHeight="1" spans="1:4">
      <c r="A12" s="192" t="s">
        <v>155</v>
      </c>
      <c r="B12" s="87">
        <v>11200</v>
      </c>
      <c r="C12" s="74" t="s">
        <v>162</v>
      </c>
      <c r="D12" s="174"/>
    </row>
    <row r="13" ht="16.5" customHeight="1" spans="1:4">
      <c r="A13" s="192" t="s">
        <v>157</v>
      </c>
      <c r="B13" s="87"/>
      <c r="C13" s="74" t="s">
        <v>163</v>
      </c>
      <c r="D13" s="174"/>
    </row>
    <row r="14" ht="16.5" customHeight="1" spans="1:4">
      <c r="A14" s="219"/>
      <c r="B14" s="87"/>
      <c r="C14" s="74" t="s">
        <v>164</v>
      </c>
      <c r="D14" s="174">
        <v>5683039.2</v>
      </c>
    </row>
    <row r="15" ht="16.5" customHeight="1" spans="1:4">
      <c r="A15" s="219"/>
      <c r="B15" s="87"/>
      <c r="C15" s="74" t="s">
        <v>165</v>
      </c>
      <c r="D15" s="174">
        <v>3438343.79</v>
      </c>
    </row>
    <row r="16" ht="16.5" customHeight="1" spans="1:4">
      <c r="A16" s="219"/>
      <c r="B16" s="87"/>
      <c r="C16" s="74" t="s">
        <v>166</v>
      </c>
      <c r="D16" s="174"/>
    </row>
    <row r="17" ht="16.5" customHeight="1" spans="1:4">
      <c r="A17" s="219"/>
      <c r="B17" s="87"/>
      <c r="C17" s="74" t="s">
        <v>167</v>
      </c>
      <c r="D17" s="174"/>
    </row>
    <row r="18" ht="16.5" customHeight="1" spans="1:4">
      <c r="A18" s="219"/>
      <c r="B18" s="87"/>
      <c r="C18" s="74" t="s">
        <v>168</v>
      </c>
      <c r="D18" s="174"/>
    </row>
    <row r="19" ht="16.5" customHeight="1" spans="1:4">
      <c r="A19" s="219"/>
      <c r="B19" s="87"/>
      <c r="C19" s="74" t="s">
        <v>169</v>
      </c>
      <c r="D19" s="174"/>
    </row>
    <row r="20" ht="16.5" customHeight="1" spans="1:4">
      <c r="A20" s="219"/>
      <c r="B20" s="87"/>
      <c r="C20" s="74" t="s">
        <v>170</v>
      </c>
      <c r="D20" s="174"/>
    </row>
    <row r="21" ht="16.5" customHeight="1" spans="1:4">
      <c r="A21" s="219"/>
      <c r="B21" s="87"/>
      <c r="C21" s="74" t="s">
        <v>171</v>
      </c>
      <c r="D21" s="174"/>
    </row>
    <row r="22" ht="16.5" customHeight="1" spans="1:4">
      <c r="A22" s="219"/>
      <c r="B22" s="87"/>
      <c r="C22" s="74" t="s">
        <v>172</v>
      </c>
      <c r="D22" s="174"/>
    </row>
    <row r="23" ht="16.5" customHeight="1" spans="1:4">
      <c r="A23" s="219"/>
      <c r="B23" s="87"/>
      <c r="C23" s="74" t="s">
        <v>173</v>
      </c>
      <c r="D23" s="174"/>
    </row>
    <row r="24" ht="16.5" customHeight="1" spans="1:4">
      <c r="A24" s="219"/>
      <c r="B24" s="87"/>
      <c r="C24" s="74" t="s">
        <v>174</v>
      </c>
      <c r="D24" s="174"/>
    </row>
    <row r="25" ht="16.5" customHeight="1" spans="1:4">
      <c r="A25" s="219"/>
      <c r="B25" s="87"/>
      <c r="C25" s="74" t="s">
        <v>175</v>
      </c>
      <c r="D25" s="174">
        <v>2812001.4</v>
      </c>
    </row>
    <row r="26" ht="16.5" customHeight="1" spans="1:4">
      <c r="A26" s="219"/>
      <c r="B26" s="87"/>
      <c r="C26" s="74" t="s">
        <v>176</v>
      </c>
      <c r="D26" s="174"/>
    </row>
    <row r="27" ht="16.5" customHeight="1" spans="1:4">
      <c r="A27" s="219"/>
      <c r="B27" s="87"/>
      <c r="C27" s="74" t="s">
        <v>177</v>
      </c>
      <c r="D27" s="174"/>
    </row>
    <row r="28" ht="16.5" customHeight="1" spans="1:4">
      <c r="A28" s="219"/>
      <c r="B28" s="87"/>
      <c r="C28" s="74" t="s">
        <v>178</v>
      </c>
      <c r="D28" s="174"/>
    </row>
    <row r="29" ht="16.5" customHeight="1" spans="1:4">
      <c r="A29" s="219"/>
      <c r="B29" s="87"/>
      <c r="C29" s="74" t="s">
        <v>179</v>
      </c>
      <c r="D29" s="174"/>
    </row>
    <row r="30" ht="16.5" customHeight="1" spans="1:4">
      <c r="A30" s="219"/>
      <c r="B30" s="87"/>
      <c r="C30" s="74" t="s">
        <v>180</v>
      </c>
      <c r="D30" s="174">
        <v>11200</v>
      </c>
    </row>
    <row r="31" ht="16.5" customHeight="1" spans="1:4">
      <c r="A31" s="219"/>
      <c r="B31" s="87"/>
      <c r="C31" s="192" t="s">
        <v>181</v>
      </c>
      <c r="D31" s="174"/>
    </row>
    <row r="32" ht="16.5" customHeight="1" spans="1:4">
      <c r="A32" s="219"/>
      <c r="B32" s="87"/>
      <c r="C32" s="192" t="s">
        <v>182</v>
      </c>
      <c r="D32" s="174"/>
    </row>
    <row r="33" ht="16.5" customHeight="1" spans="1:4">
      <c r="A33" s="219"/>
      <c r="B33" s="87"/>
      <c r="C33" s="42" t="s">
        <v>183</v>
      </c>
      <c r="D33" s="174"/>
    </row>
    <row r="34" ht="15" customHeight="1" spans="1:4">
      <c r="A34" s="220" t="s">
        <v>50</v>
      </c>
      <c r="B34" s="221">
        <v>45536458.13</v>
      </c>
      <c r="C34" s="220" t="s">
        <v>51</v>
      </c>
      <c r="D34" s="221">
        <v>45536458.13</v>
      </c>
    </row>
    <row r="35" customHeight="1" spans="1:4">
      <c r="A35" s="1"/>
      <c r="B35" s="1"/>
      <c r="C35" s="1"/>
      <c r="D35" s="1"/>
    </row>
    <row r="36" customHeight="1" spans="1:4">
      <c r="A36" s="1"/>
      <c r="B36" s="1"/>
      <c r="C36" s="1"/>
      <c r="D36" s="1"/>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5"/>
  <sheetViews>
    <sheetView showZeros="0" workbookViewId="0">
      <selection activeCell="C33" sqref="C33"/>
    </sheetView>
  </sheetViews>
  <sheetFormatPr defaultColWidth="9.14166666666667" defaultRowHeight="14.25" customHeight="1" outlineLevelCol="6"/>
  <cols>
    <col min="1" max="1" width="20.1416666666667" customWidth="1"/>
    <col min="2" max="2" width="44" customWidth="1"/>
    <col min="3" max="7" width="24.1416666666667" customWidth="1"/>
    <col min="9" max="10" width="11.5"/>
  </cols>
  <sheetData>
    <row r="1" customHeight="1" spans="1:7">
      <c r="A1" s="1"/>
      <c r="B1" s="1"/>
      <c r="C1" s="1"/>
      <c r="D1" s="167"/>
      <c r="F1" s="203"/>
      <c r="G1" s="204" t="s">
        <v>184</v>
      </c>
    </row>
    <row r="2" ht="41.25" customHeight="1" spans="1:7">
      <c r="A2" s="152" t="str">
        <f>"2026"&amp;"年一般公共预算支出预算表（按功能科目分类）"</f>
        <v>2026年一般公共预算支出预算表（按功能科目分类）</v>
      </c>
      <c r="B2" s="152"/>
      <c r="C2" s="152"/>
      <c r="D2" s="152"/>
      <c r="E2" s="153"/>
      <c r="F2" s="153"/>
      <c r="G2" s="153"/>
    </row>
    <row r="3" ht="18" customHeight="1" spans="1:7">
      <c r="A3" s="6" t="str">
        <f>"单位名称："&amp;"寻甸回族彝族自治县功山镇中心学校"</f>
        <v>单位名称：寻甸回族彝族自治县功山镇中心学校</v>
      </c>
      <c r="B3" s="1"/>
      <c r="C3" s="1"/>
      <c r="D3" s="1"/>
      <c r="F3" s="149"/>
      <c r="G3" s="204" t="s">
        <v>1</v>
      </c>
    </row>
    <row r="4" ht="20.25" customHeight="1" spans="1:7">
      <c r="A4" s="205" t="s">
        <v>185</v>
      </c>
      <c r="B4" s="206"/>
      <c r="C4" s="154" t="s">
        <v>55</v>
      </c>
      <c r="D4" s="207" t="s">
        <v>75</v>
      </c>
      <c r="E4" s="13"/>
      <c r="F4" s="14"/>
      <c r="G4" s="208" t="s">
        <v>76</v>
      </c>
    </row>
    <row r="5" ht="20.25" customHeight="1" spans="1:7">
      <c r="A5" s="209" t="s">
        <v>72</v>
      </c>
      <c r="B5" s="209" t="s">
        <v>73</v>
      </c>
      <c r="C5" s="40"/>
      <c r="D5" s="159" t="s">
        <v>57</v>
      </c>
      <c r="E5" s="160" t="s">
        <v>186</v>
      </c>
      <c r="F5" s="160" t="s">
        <v>187</v>
      </c>
      <c r="G5" s="210"/>
    </row>
    <row r="6" ht="15" customHeight="1" spans="1:7">
      <c r="A6" s="66" t="s">
        <v>82</v>
      </c>
      <c r="B6" s="66" t="s">
        <v>83</v>
      </c>
      <c r="C6" s="66" t="s">
        <v>84</v>
      </c>
      <c r="D6" s="66" t="s">
        <v>85</v>
      </c>
      <c r="E6" s="211" t="s">
        <v>86</v>
      </c>
      <c r="F6" s="211" t="s">
        <v>87</v>
      </c>
      <c r="G6" s="211" t="s">
        <v>88</v>
      </c>
    </row>
    <row r="7" ht="18" customHeight="1" spans="1:7">
      <c r="A7" s="42" t="s">
        <v>97</v>
      </c>
      <c r="B7" s="42" t="s">
        <v>98</v>
      </c>
      <c r="C7" s="87">
        <v>33591873.74</v>
      </c>
      <c r="D7" s="87">
        <v>26923253</v>
      </c>
      <c r="E7" s="122">
        <v>26443453</v>
      </c>
      <c r="F7" s="122">
        <v>479800</v>
      </c>
      <c r="G7" s="122">
        <v>6668620.74</v>
      </c>
    </row>
    <row r="8" ht="18" customHeight="1" spans="1:7">
      <c r="A8" s="166" t="s">
        <v>99</v>
      </c>
      <c r="B8" s="166" t="s">
        <v>100</v>
      </c>
      <c r="C8" s="87">
        <v>33511075.74</v>
      </c>
      <c r="D8" s="87">
        <v>26923253</v>
      </c>
      <c r="E8" s="122">
        <v>26443453</v>
      </c>
      <c r="F8" s="122">
        <v>479800</v>
      </c>
      <c r="G8" s="122">
        <v>6587822.74</v>
      </c>
    </row>
    <row r="9" ht="18" customHeight="1" spans="1:7">
      <c r="A9" s="212" t="s">
        <v>101</v>
      </c>
      <c r="B9" s="212" t="s">
        <v>102</v>
      </c>
      <c r="C9" s="87">
        <v>2725478.6</v>
      </c>
      <c r="D9" s="87"/>
      <c r="E9" s="122"/>
      <c r="F9" s="122"/>
      <c r="G9" s="122">
        <v>2725478.6</v>
      </c>
    </row>
    <row r="10" ht="18" customHeight="1" spans="1:7">
      <c r="A10" s="212" t="s">
        <v>103</v>
      </c>
      <c r="B10" s="212" t="s">
        <v>104</v>
      </c>
      <c r="C10" s="87">
        <v>30581333.14</v>
      </c>
      <c r="D10" s="87">
        <v>26923253</v>
      </c>
      <c r="E10" s="122">
        <v>26443453</v>
      </c>
      <c r="F10" s="122">
        <v>479800</v>
      </c>
      <c r="G10" s="122">
        <v>3658080.14</v>
      </c>
    </row>
    <row r="11" ht="18" customHeight="1" spans="1:7">
      <c r="A11" s="212" t="s">
        <v>105</v>
      </c>
      <c r="B11" s="212" t="s">
        <v>106</v>
      </c>
      <c r="C11" s="87">
        <v>22800</v>
      </c>
      <c r="D11" s="87"/>
      <c r="E11" s="122"/>
      <c r="F11" s="122"/>
      <c r="G11" s="122">
        <v>22800</v>
      </c>
    </row>
    <row r="12" ht="18" customHeight="1" spans="1:7">
      <c r="A12" s="212" t="s">
        <v>107</v>
      </c>
      <c r="B12" s="212" t="s">
        <v>108</v>
      </c>
      <c r="C12" s="87">
        <v>181464</v>
      </c>
      <c r="D12" s="87"/>
      <c r="E12" s="122"/>
      <c r="F12" s="122"/>
      <c r="G12" s="122">
        <v>181464</v>
      </c>
    </row>
    <row r="13" ht="18" customHeight="1" spans="1:7">
      <c r="A13" s="166" t="s">
        <v>109</v>
      </c>
      <c r="B13" s="166" t="s">
        <v>110</v>
      </c>
      <c r="C13" s="87">
        <v>10800</v>
      </c>
      <c r="D13" s="87"/>
      <c r="E13" s="122"/>
      <c r="F13" s="122"/>
      <c r="G13" s="122">
        <v>10800</v>
      </c>
    </row>
    <row r="14" ht="18" customHeight="1" spans="1:7">
      <c r="A14" s="212" t="s">
        <v>111</v>
      </c>
      <c r="B14" s="212" t="s">
        <v>112</v>
      </c>
      <c r="C14" s="87">
        <v>10800</v>
      </c>
      <c r="D14" s="87"/>
      <c r="E14" s="122"/>
      <c r="F14" s="122"/>
      <c r="G14" s="122">
        <v>10800</v>
      </c>
    </row>
    <row r="15" ht="18" customHeight="1" spans="1:7">
      <c r="A15" s="166" t="s">
        <v>113</v>
      </c>
      <c r="B15" s="166" t="s">
        <v>114</v>
      </c>
      <c r="C15" s="87">
        <v>69998</v>
      </c>
      <c r="D15" s="87"/>
      <c r="E15" s="122"/>
      <c r="F15" s="122"/>
      <c r="G15" s="122">
        <v>69998</v>
      </c>
    </row>
    <row r="16" ht="18" customHeight="1" spans="1:7">
      <c r="A16" s="212" t="s">
        <v>115</v>
      </c>
      <c r="B16" s="212" t="s">
        <v>116</v>
      </c>
      <c r="C16" s="87">
        <v>69998</v>
      </c>
      <c r="D16" s="87"/>
      <c r="E16" s="122"/>
      <c r="F16" s="122"/>
      <c r="G16" s="122">
        <v>69998</v>
      </c>
    </row>
    <row r="17" ht="18" customHeight="1" spans="1:7">
      <c r="A17" s="42" t="s">
        <v>117</v>
      </c>
      <c r="B17" s="42" t="s">
        <v>118</v>
      </c>
      <c r="C17" s="87">
        <v>5683039.2</v>
      </c>
      <c r="D17" s="87">
        <v>5149335.2</v>
      </c>
      <c r="E17" s="122">
        <v>5149335.2</v>
      </c>
      <c r="F17" s="122"/>
      <c r="G17" s="122">
        <v>533704</v>
      </c>
    </row>
    <row r="18" ht="18" customHeight="1" spans="1:7">
      <c r="A18" s="166" t="s">
        <v>119</v>
      </c>
      <c r="B18" s="166" t="s">
        <v>120</v>
      </c>
      <c r="C18" s="87">
        <v>5149335.2</v>
      </c>
      <c r="D18" s="87">
        <v>5149335.2</v>
      </c>
      <c r="E18" s="122">
        <v>5149335.2</v>
      </c>
      <c r="F18" s="122"/>
      <c r="G18" s="122"/>
    </row>
    <row r="19" ht="18" customHeight="1" spans="1:7">
      <c r="A19" s="212" t="s">
        <v>121</v>
      </c>
      <c r="B19" s="212" t="s">
        <v>122</v>
      </c>
      <c r="C19" s="87">
        <v>3749335.2</v>
      </c>
      <c r="D19" s="87">
        <v>3749335.2</v>
      </c>
      <c r="E19" s="122">
        <v>3749335.2</v>
      </c>
      <c r="F19" s="122"/>
      <c r="G19" s="122"/>
    </row>
    <row r="20" ht="18" customHeight="1" spans="1:7">
      <c r="A20" s="212" t="s">
        <v>123</v>
      </c>
      <c r="B20" s="212" t="s">
        <v>124</v>
      </c>
      <c r="C20" s="87">
        <v>1400000</v>
      </c>
      <c r="D20" s="87">
        <v>1400000</v>
      </c>
      <c r="E20" s="122">
        <v>1400000</v>
      </c>
      <c r="F20" s="122"/>
      <c r="G20" s="122"/>
    </row>
    <row r="21" ht="18" customHeight="1" spans="1:7">
      <c r="A21" s="166" t="s">
        <v>125</v>
      </c>
      <c r="B21" s="166" t="s">
        <v>126</v>
      </c>
      <c r="C21" s="87">
        <v>533704</v>
      </c>
      <c r="D21" s="87"/>
      <c r="E21" s="122"/>
      <c r="F21" s="122"/>
      <c r="G21" s="122">
        <v>533704</v>
      </c>
    </row>
    <row r="22" ht="18" customHeight="1" spans="1:7">
      <c r="A22" s="212" t="s">
        <v>127</v>
      </c>
      <c r="B22" s="212" t="s">
        <v>128</v>
      </c>
      <c r="C22" s="87">
        <v>533704</v>
      </c>
      <c r="D22" s="87"/>
      <c r="E22" s="122"/>
      <c r="F22" s="122"/>
      <c r="G22" s="122">
        <v>533704</v>
      </c>
    </row>
    <row r="23" ht="18" customHeight="1" spans="1:7">
      <c r="A23" s="42" t="s">
        <v>129</v>
      </c>
      <c r="B23" s="42" t="s">
        <v>130</v>
      </c>
      <c r="C23" s="87">
        <v>3438343.79</v>
      </c>
      <c r="D23" s="87">
        <v>3438343.79</v>
      </c>
      <c r="E23" s="122">
        <v>3438343.79</v>
      </c>
      <c r="F23" s="122"/>
      <c r="G23" s="122"/>
    </row>
    <row r="24" ht="18" customHeight="1" spans="1:7">
      <c r="A24" s="166" t="s">
        <v>131</v>
      </c>
      <c r="B24" s="166" t="s">
        <v>132</v>
      </c>
      <c r="C24" s="87">
        <v>3438343.79</v>
      </c>
      <c r="D24" s="87">
        <v>3438343.79</v>
      </c>
      <c r="E24" s="122">
        <v>3438343.79</v>
      </c>
      <c r="F24" s="122"/>
      <c r="G24" s="122"/>
    </row>
    <row r="25" ht="18" customHeight="1" spans="1:7">
      <c r="A25" s="212" t="s">
        <v>133</v>
      </c>
      <c r="B25" s="212" t="s">
        <v>134</v>
      </c>
      <c r="C25" s="87">
        <v>2174371.16</v>
      </c>
      <c r="D25" s="87">
        <v>2174371.16</v>
      </c>
      <c r="E25" s="122">
        <v>2174371.16</v>
      </c>
      <c r="F25" s="122"/>
      <c r="G25" s="122"/>
    </row>
    <row r="26" ht="18" customHeight="1" spans="1:7">
      <c r="A26" s="212" t="s">
        <v>135</v>
      </c>
      <c r="B26" s="212" t="s">
        <v>136</v>
      </c>
      <c r="C26" s="87">
        <v>1098167.25</v>
      </c>
      <c r="D26" s="87">
        <v>1098167.25</v>
      </c>
      <c r="E26" s="122">
        <v>1098167.25</v>
      </c>
      <c r="F26" s="122"/>
      <c r="G26" s="122"/>
    </row>
    <row r="27" ht="18" customHeight="1" spans="1:7">
      <c r="A27" s="212" t="s">
        <v>137</v>
      </c>
      <c r="B27" s="212" t="s">
        <v>138</v>
      </c>
      <c r="C27" s="87">
        <v>165805.38</v>
      </c>
      <c r="D27" s="87">
        <v>165805.38</v>
      </c>
      <c r="E27" s="122">
        <v>165805.38</v>
      </c>
      <c r="F27" s="122"/>
      <c r="G27" s="122"/>
    </row>
    <row r="28" ht="18" customHeight="1" spans="1:7">
      <c r="A28" s="42" t="s">
        <v>139</v>
      </c>
      <c r="B28" s="42" t="s">
        <v>140</v>
      </c>
      <c r="C28" s="87">
        <v>2812001.4</v>
      </c>
      <c r="D28" s="87">
        <v>2812001.4</v>
      </c>
      <c r="E28" s="122">
        <v>2812001.4</v>
      </c>
      <c r="F28" s="122"/>
      <c r="G28" s="122"/>
    </row>
    <row r="29" ht="18" customHeight="1" spans="1:7">
      <c r="A29" s="166" t="s">
        <v>141</v>
      </c>
      <c r="B29" s="166" t="s">
        <v>142</v>
      </c>
      <c r="C29" s="87">
        <v>2812001.4</v>
      </c>
      <c r="D29" s="87">
        <v>2812001.4</v>
      </c>
      <c r="E29" s="122">
        <v>2812001.4</v>
      </c>
      <c r="F29" s="122"/>
      <c r="G29" s="122"/>
    </row>
    <row r="30" ht="18" customHeight="1" spans="1:7">
      <c r="A30" s="212" t="s">
        <v>143</v>
      </c>
      <c r="B30" s="212" t="s">
        <v>144</v>
      </c>
      <c r="C30" s="87">
        <v>2812001.4</v>
      </c>
      <c r="D30" s="87">
        <v>2812001.4</v>
      </c>
      <c r="E30" s="122">
        <v>2812001.4</v>
      </c>
      <c r="F30" s="122"/>
      <c r="G30" s="122"/>
    </row>
    <row r="31" ht="18" customHeight="1" spans="1:7">
      <c r="A31" s="86" t="s">
        <v>188</v>
      </c>
      <c r="B31" s="213" t="s">
        <v>188</v>
      </c>
      <c r="C31" s="87">
        <v>45525258.13</v>
      </c>
      <c r="D31" s="87">
        <v>38322933.39</v>
      </c>
      <c r="E31" s="122">
        <v>37843133.39</v>
      </c>
      <c r="F31" s="122">
        <v>479800</v>
      </c>
      <c r="G31" s="122">
        <v>7202324.74</v>
      </c>
    </row>
    <row r="32" customHeight="1" spans="1:7">
      <c r="A32" s="1"/>
      <c r="B32" s="1"/>
      <c r="C32" s="1"/>
      <c r="D32" s="1"/>
    </row>
    <row r="33" customHeight="1" spans="1:4">
      <c r="A33" s="1"/>
      <c r="B33" s="1"/>
      <c r="C33" s="1"/>
      <c r="D33" s="1"/>
    </row>
    <row r="35" customHeight="1" spans="1:4">
      <c r="C35" s="214"/>
    </row>
  </sheetData>
  <mergeCells count="6">
    <mergeCell ref="A2:G2"/>
    <mergeCell ref="A4:B4"/>
    <mergeCell ref="D4:F4"/>
    <mergeCell ref="A31:B3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D17" sqref="D17"/>
    </sheetView>
  </sheetViews>
  <sheetFormatPr defaultColWidth="10.425" defaultRowHeight="14.25" customHeight="1" outlineLevelRow="7" outlineLevelCol="5"/>
  <cols>
    <col min="1" max="6" width="28.1416666666667" style="1" customWidth="1"/>
    <col min="7" max="16384" width="10.425" style="1"/>
  </cols>
  <sheetData>
    <row r="1" customHeight="1" spans="1:6">
      <c r="A1" s="54"/>
      <c r="B1" s="54"/>
      <c r="C1" s="54"/>
      <c r="D1" s="54"/>
      <c r="E1" s="53"/>
      <c r="F1" s="198" t="s">
        <v>189</v>
      </c>
    </row>
    <row r="2" ht="41.25" customHeight="1" spans="1:6">
      <c r="A2" s="199" t="str">
        <f>"2026"&amp;"年一般公共预算“三公”经费支出预算表"</f>
        <v>2026年一般公共预算“三公”经费支出预算表</v>
      </c>
      <c r="B2" s="54"/>
      <c r="C2" s="54"/>
      <c r="D2" s="54"/>
      <c r="E2" s="53"/>
      <c r="F2" s="54"/>
    </row>
    <row r="3" customHeight="1" spans="1:6">
      <c r="A3" s="129" t="str">
        <f>"单位名称："&amp;"寻甸回族彝族自治县功山镇中心学校"</f>
        <v>单位名称：寻甸回族彝族自治县功山镇中心学校</v>
      </c>
      <c r="B3" s="200"/>
      <c r="D3" s="54"/>
      <c r="E3" s="53"/>
      <c r="F3" s="58" t="s">
        <v>1</v>
      </c>
    </row>
    <row r="4" ht="27" customHeight="1" spans="1:6">
      <c r="A4" s="59" t="s">
        <v>190</v>
      </c>
      <c r="B4" s="59" t="s">
        <v>191</v>
      </c>
      <c r="C4" s="59" t="s">
        <v>192</v>
      </c>
      <c r="D4" s="59"/>
      <c r="E4" s="41"/>
      <c r="F4" s="59" t="s">
        <v>193</v>
      </c>
    </row>
    <row r="5" ht="28.5" customHeight="1" spans="1:6">
      <c r="A5" s="201"/>
      <c r="B5" s="61"/>
      <c r="C5" s="41" t="s">
        <v>57</v>
      </c>
      <c r="D5" s="41" t="s">
        <v>194</v>
      </c>
      <c r="E5" s="41" t="s">
        <v>195</v>
      </c>
      <c r="F5" s="60"/>
    </row>
    <row r="6" ht="17.25" customHeight="1" spans="1:6">
      <c r="A6" s="63" t="s">
        <v>82</v>
      </c>
      <c r="B6" s="63" t="s">
        <v>83</v>
      </c>
      <c r="C6" s="63" t="s">
        <v>84</v>
      </c>
      <c r="D6" s="63" t="s">
        <v>85</v>
      </c>
      <c r="E6" s="63" t="s">
        <v>86</v>
      </c>
      <c r="F6" s="63" t="s">
        <v>87</v>
      </c>
    </row>
    <row r="7" ht="17.25" customHeight="1" spans="1:6">
      <c r="A7" s="87"/>
      <c r="B7" s="87"/>
      <c r="C7" s="87"/>
      <c r="D7" s="87"/>
      <c r="E7" s="87"/>
      <c r="F7" s="87"/>
    </row>
    <row r="8" customHeight="1" spans="1:6">
      <c r="A8" s="202" t="s">
        <v>196</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6"/>
  <sheetViews>
    <sheetView showZeros="0" topLeftCell="F3" workbookViewId="0">
      <selection activeCell="J28" sqref="J28"/>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A1" s="1"/>
      <c r="B1" s="167"/>
      <c r="C1" s="175"/>
      <c r="D1" s="1"/>
      <c r="E1" s="176"/>
      <c r="F1" s="176"/>
      <c r="G1" s="176"/>
      <c r="H1" s="176"/>
      <c r="I1" s="89"/>
      <c r="J1" s="89"/>
      <c r="K1" s="89"/>
      <c r="L1" s="89"/>
      <c r="M1" s="89"/>
      <c r="N1" s="89"/>
      <c r="R1" s="89"/>
      <c r="V1" s="177"/>
      <c r="X1" s="3" t="s">
        <v>197</v>
      </c>
    </row>
    <row r="2" ht="45.75" customHeight="1" spans="1:24">
      <c r="A2" s="71" t="str">
        <f>"2026"&amp;"年部门基本支出预算表"</f>
        <v>2026年部门基本支出预算表</v>
      </c>
      <c r="B2" s="4"/>
      <c r="C2" s="71"/>
      <c r="D2" s="71"/>
      <c r="E2" s="93"/>
      <c r="F2" s="93"/>
      <c r="G2" s="93"/>
      <c r="H2" s="93"/>
      <c r="I2" s="93"/>
      <c r="J2" s="93"/>
      <c r="K2" s="93"/>
      <c r="L2" s="93"/>
      <c r="M2" s="93"/>
      <c r="N2" s="93"/>
      <c r="O2" s="5"/>
      <c r="P2" s="5"/>
      <c r="Q2" s="5"/>
      <c r="R2" s="93"/>
      <c r="S2" s="93"/>
      <c r="T2" s="93"/>
      <c r="U2" s="93"/>
      <c r="V2" s="93"/>
      <c r="W2" s="93"/>
      <c r="X2" s="93"/>
    </row>
    <row r="3" ht="18.75" customHeight="1" spans="1:24">
      <c r="A3" s="6" t="str">
        <f>"单位名称："&amp;"寻甸回族彝族自治县功山镇中心学校"</f>
        <v>单位名称：寻甸回族彝族自治县功山镇中心学校</v>
      </c>
      <c r="B3" s="7"/>
      <c r="C3" s="178"/>
      <c r="D3" s="178"/>
      <c r="E3" s="179"/>
      <c r="F3" s="179"/>
      <c r="G3" s="179"/>
      <c r="H3" s="179"/>
      <c r="I3" s="97"/>
      <c r="J3" s="97"/>
      <c r="K3" s="97"/>
      <c r="L3" s="97"/>
      <c r="M3" s="97"/>
      <c r="N3" s="97"/>
      <c r="O3" s="8"/>
      <c r="P3" s="8"/>
      <c r="Q3" s="8"/>
      <c r="R3" s="97"/>
      <c r="V3" s="177"/>
      <c r="X3" s="3" t="s">
        <v>1</v>
      </c>
    </row>
    <row r="4" ht="18" customHeight="1" spans="1:24">
      <c r="A4" s="10" t="s">
        <v>198</v>
      </c>
      <c r="B4" s="10" t="s">
        <v>199</v>
      </c>
      <c r="C4" s="10" t="s">
        <v>200</v>
      </c>
      <c r="D4" s="10" t="s">
        <v>201</v>
      </c>
      <c r="E4" s="180" t="s">
        <v>202</v>
      </c>
      <c r="F4" s="180" t="s">
        <v>203</v>
      </c>
      <c r="G4" s="180" t="s">
        <v>204</v>
      </c>
      <c r="H4" s="180" t="s">
        <v>205</v>
      </c>
      <c r="I4" s="181" t="s">
        <v>206</v>
      </c>
      <c r="J4" s="105" t="s">
        <v>206</v>
      </c>
      <c r="K4" s="105"/>
      <c r="L4" s="105"/>
      <c r="M4" s="105"/>
      <c r="N4" s="105"/>
      <c r="O4" s="13"/>
      <c r="P4" s="13"/>
      <c r="Q4" s="13"/>
      <c r="R4" s="104" t="s">
        <v>61</v>
      </c>
      <c r="S4" s="105" t="s">
        <v>62</v>
      </c>
      <c r="T4" s="105"/>
      <c r="U4" s="105"/>
      <c r="V4" s="105"/>
      <c r="W4" s="105"/>
      <c r="X4" s="106"/>
    </row>
    <row r="5" ht="18" customHeight="1" spans="1:24">
      <c r="A5" s="15"/>
      <c r="B5" s="39"/>
      <c r="C5" s="156"/>
      <c r="D5" s="15"/>
      <c r="E5" s="182"/>
      <c r="F5" s="182"/>
      <c r="G5" s="182"/>
      <c r="H5" s="182"/>
      <c r="I5" s="183" t="s">
        <v>207</v>
      </c>
      <c r="J5" s="181" t="s">
        <v>58</v>
      </c>
      <c r="K5" s="105"/>
      <c r="L5" s="105"/>
      <c r="M5" s="105"/>
      <c r="N5" s="106"/>
      <c r="O5" s="12" t="s">
        <v>208</v>
      </c>
      <c r="P5" s="13"/>
      <c r="Q5" s="14"/>
      <c r="R5" s="180" t="s">
        <v>61</v>
      </c>
      <c r="S5" s="181" t="s">
        <v>62</v>
      </c>
      <c r="T5" s="104" t="s">
        <v>64</v>
      </c>
      <c r="U5" s="105" t="s">
        <v>62</v>
      </c>
      <c r="V5" s="104" t="s">
        <v>66</v>
      </c>
      <c r="W5" s="104" t="s">
        <v>67</v>
      </c>
      <c r="X5" s="184" t="s">
        <v>68</v>
      </c>
    </row>
    <row r="6" ht="19.5" customHeight="1" spans="1:24">
      <c r="A6" s="39"/>
      <c r="B6" s="39"/>
      <c r="C6" s="39"/>
      <c r="D6" s="39"/>
      <c r="E6" s="185"/>
      <c r="F6" s="185"/>
      <c r="G6" s="185"/>
      <c r="H6" s="185"/>
      <c r="I6" s="185"/>
      <c r="J6" s="186" t="s">
        <v>209</v>
      </c>
      <c r="K6" s="180" t="s">
        <v>210</v>
      </c>
      <c r="L6" s="180" t="s">
        <v>211</v>
      </c>
      <c r="M6" s="180" t="s">
        <v>212</v>
      </c>
      <c r="N6" s="180" t="s">
        <v>213</v>
      </c>
      <c r="O6" s="180" t="s">
        <v>58</v>
      </c>
      <c r="P6" s="180" t="s">
        <v>59</v>
      </c>
      <c r="Q6" s="180" t="s">
        <v>60</v>
      </c>
      <c r="R6" s="185"/>
      <c r="S6" s="180" t="s">
        <v>57</v>
      </c>
      <c r="T6" s="180" t="s">
        <v>64</v>
      </c>
      <c r="U6" s="180" t="s">
        <v>214</v>
      </c>
      <c r="V6" s="180" t="s">
        <v>66</v>
      </c>
      <c r="W6" s="180" t="s">
        <v>67</v>
      </c>
      <c r="X6" s="180" t="s">
        <v>68</v>
      </c>
    </row>
    <row r="7" ht="37.5" customHeight="1" spans="1:24">
      <c r="A7" s="187"/>
      <c r="B7" s="40"/>
      <c r="C7" s="187"/>
      <c r="D7" s="187"/>
      <c r="E7" s="188"/>
      <c r="F7" s="188"/>
      <c r="G7" s="188"/>
      <c r="H7" s="188"/>
      <c r="I7" s="188"/>
      <c r="J7" s="189" t="s">
        <v>57</v>
      </c>
      <c r="K7" s="190" t="s">
        <v>215</v>
      </c>
      <c r="L7" s="190" t="s">
        <v>211</v>
      </c>
      <c r="M7" s="190" t="s">
        <v>212</v>
      </c>
      <c r="N7" s="190" t="s">
        <v>213</v>
      </c>
      <c r="O7" s="190" t="s">
        <v>211</v>
      </c>
      <c r="P7" s="190" t="s">
        <v>212</v>
      </c>
      <c r="Q7" s="190" t="s">
        <v>213</v>
      </c>
      <c r="R7" s="190" t="s">
        <v>61</v>
      </c>
      <c r="S7" s="190" t="s">
        <v>57</v>
      </c>
      <c r="T7" s="190" t="s">
        <v>64</v>
      </c>
      <c r="U7" s="190" t="s">
        <v>214</v>
      </c>
      <c r="V7" s="190" t="s">
        <v>66</v>
      </c>
      <c r="W7" s="190" t="s">
        <v>67</v>
      </c>
      <c r="X7" s="190" t="s">
        <v>68</v>
      </c>
    </row>
    <row r="8" customHeight="1" spans="1:24">
      <c r="A8" s="41">
        <v>1</v>
      </c>
      <c r="B8" s="41">
        <v>2</v>
      </c>
      <c r="C8" s="41">
        <v>3</v>
      </c>
      <c r="D8" s="41">
        <v>4</v>
      </c>
      <c r="E8" s="191">
        <v>5</v>
      </c>
      <c r="F8" s="191">
        <v>6</v>
      </c>
      <c r="G8" s="191">
        <v>7</v>
      </c>
      <c r="H8" s="191">
        <v>8</v>
      </c>
      <c r="I8" s="191">
        <v>9</v>
      </c>
      <c r="J8" s="191">
        <v>10</v>
      </c>
      <c r="K8" s="191">
        <v>11</v>
      </c>
      <c r="L8" s="191">
        <v>12</v>
      </c>
      <c r="M8" s="191">
        <v>13</v>
      </c>
      <c r="N8" s="191">
        <v>14</v>
      </c>
      <c r="O8" s="191">
        <v>15</v>
      </c>
      <c r="P8" s="191">
        <v>16</v>
      </c>
      <c r="Q8" s="191">
        <v>17</v>
      </c>
      <c r="R8" s="191">
        <v>18</v>
      </c>
      <c r="S8" s="191">
        <v>19</v>
      </c>
      <c r="T8" s="191">
        <v>20</v>
      </c>
      <c r="U8" s="191">
        <v>21</v>
      </c>
      <c r="V8" s="191">
        <v>22</v>
      </c>
      <c r="W8" s="191">
        <v>23</v>
      </c>
      <c r="X8" s="191">
        <v>24</v>
      </c>
    </row>
    <row r="9" ht="20.25" customHeight="1" spans="1:24">
      <c r="A9" s="192" t="s">
        <v>216</v>
      </c>
      <c r="B9" s="192" t="s">
        <v>70</v>
      </c>
      <c r="C9" s="192" t="s">
        <v>217</v>
      </c>
      <c r="D9" s="192" t="s">
        <v>218</v>
      </c>
      <c r="E9" s="193" t="s">
        <v>103</v>
      </c>
      <c r="F9" s="193" t="s">
        <v>104</v>
      </c>
      <c r="G9" s="193" t="s">
        <v>219</v>
      </c>
      <c r="H9" s="193" t="s">
        <v>220</v>
      </c>
      <c r="I9" s="122">
        <v>10882620</v>
      </c>
      <c r="J9" s="122">
        <v>10882620</v>
      </c>
      <c r="K9" s="122"/>
      <c r="L9" s="122"/>
      <c r="M9" s="123">
        <v>10882620</v>
      </c>
      <c r="N9" s="122"/>
      <c r="O9" s="122"/>
      <c r="P9" s="122"/>
      <c r="Q9" s="122"/>
      <c r="R9" s="122"/>
      <c r="S9" s="122"/>
      <c r="T9" s="122"/>
      <c r="U9" s="122"/>
      <c r="V9" s="122"/>
      <c r="W9" s="122"/>
      <c r="X9" s="122"/>
    </row>
    <row r="10" ht="20.25" customHeight="1" spans="1:24">
      <c r="A10" s="192" t="s">
        <v>216</v>
      </c>
      <c r="B10" s="192" t="s">
        <v>70</v>
      </c>
      <c r="C10" s="192" t="s">
        <v>217</v>
      </c>
      <c r="D10" s="192" t="s">
        <v>218</v>
      </c>
      <c r="E10" s="193" t="s">
        <v>103</v>
      </c>
      <c r="F10" s="193" t="s">
        <v>104</v>
      </c>
      <c r="G10" s="193" t="s">
        <v>221</v>
      </c>
      <c r="H10" s="193" t="s">
        <v>222</v>
      </c>
      <c r="I10" s="122">
        <v>1050000</v>
      </c>
      <c r="J10" s="122">
        <v>1050000</v>
      </c>
      <c r="K10" s="194"/>
      <c r="L10" s="194"/>
      <c r="M10" s="123">
        <v>1050000</v>
      </c>
      <c r="N10" s="194"/>
      <c r="O10" s="122"/>
      <c r="P10" s="122"/>
      <c r="Q10" s="122"/>
      <c r="R10" s="122"/>
      <c r="S10" s="122"/>
      <c r="T10" s="122"/>
      <c r="U10" s="122"/>
      <c r="V10" s="122"/>
      <c r="W10" s="122"/>
      <c r="X10" s="122"/>
    </row>
    <row r="11" ht="20.25" customHeight="1" spans="1:24">
      <c r="A11" s="192" t="s">
        <v>216</v>
      </c>
      <c r="B11" s="192" t="s">
        <v>70</v>
      </c>
      <c r="C11" s="192" t="s">
        <v>217</v>
      </c>
      <c r="D11" s="192" t="s">
        <v>218</v>
      </c>
      <c r="E11" s="193" t="s">
        <v>103</v>
      </c>
      <c r="F11" s="193" t="s">
        <v>104</v>
      </c>
      <c r="G11" s="193" t="s">
        <v>221</v>
      </c>
      <c r="H11" s="193" t="s">
        <v>222</v>
      </c>
      <c r="I11" s="122">
        <v>1018344</v>
      </c>
      <c r="J11" s="122">
        <v>1018344</v>
      </c>
      <c r="K11" s="194"/>
      <c r="L11" s="194"/>
      <c r="M11" s="123">
        <v>1018344</v>
      </c>
      <c r="N11" s="194"/>
      <c r="O11" s="122"/>
      <c r="P11" s="122"/>
      <c r="Q11" s="122"/>
      <c r="R11" s="122"/>
      <c r="S11" s="122"/>
      <c r="T11" s="122"/>
      <c r="U11" s="122"/>
      <c r="V11" s="122"/>
      <c r="W11" s="122"/>
      <c r="X11" s="122"/>
    </row>
    <row r="12" ht="20.25" customHeight="1" spans="1:24">
      <c r="A12" s="192" t="s">
        <v>216</v>
      </c>
      <c r="B12" s="192" t="s">
        <v>70</v>
      </c>
      <c r="C12" s="192" t="s">
        <v>217</v>
      </c>
      <c r="D12" s="192" t="s">
        <v>218</v>
      </c>
      <c r="E12" s="193" t="s">
        <v>103</v>
      </c>
      <c r="F12" s="193" t="s">
        <v>104</v>
      </c>
      <c r="G12" s="193" t="s">
        <v>223</v>
      </c>
      <c r="H12" s="193" t="s">
        <v>224</v>
      </c>
      <c r="I12" s="122">
        <v>941885</v>
      </c>
      <c r="J12" s="122">
        <v>941885</v>
      </c>
      <c r="K12" s="194"/>
      <c r="L12" s="194"/>
      <c r="M12" s="123">
        <v>941885</v>
      </c>
      <c r="N12" s="194"/>
      <c r="O12" s="122"/>
      <c r="P12" s="122"/>
      <c r="Q12" s="122"/>
      <c r="R12" s="122"/>
      <c r="S12" s="122"/>
      <c r="T12" s="122"/>
      <c r="U12" s="122"/>
      <c r="V12" s="122"/>
      <c r="W12" s="122"/>
      <c r="X12" s="122"/>
    </row>
    <row r="13" ht="20.25" customHeight="1" spans="1:24">
      <c r="A13" s="192" t="s">
        <v>216</v>
      </c>
      <c r="B13" s="192" t="s">
        <v>70</v>
      </c>
      <c r="C13" s="192" t="s">
        <v>217</v>
      </c>
      <c r="D13" s="192" t="s">
        <v>218</v>
      </c>
      <c r="E13" s="193" t="s">
        <v>103</v>
      </c>
      <c r="F13" s="193" t="s">
        <v>104</v>
      </c>
      <c r="G13" s="193" t="s">
        <v>223</v>
      </c>
      <c r="H13" s="193" t="s">
        <v>224</v>
      </c>
      <c r="I13" s="122">
        <v>3477000</v>
      </c>
      <c r="J13" s="122">
        <v>3477000</v>
      </c>
      <c r="K13" s="194"/>
      <c r="L13" s="194"/>
      <c r="M13" s="123">
        <v>3477000</v>
      </c>
      <c r="N13" s="194"/>
      <c r="O13" s="122"/>
      <c r="P13" s="122"/>
      <c r="Q13" s="122"/>
      <c r="R13" s="122"/>
      <c r="S13" s="122"/>
      <c r="T13" s="122"/>
      <c r="U13" s="122"/>
      <c r="V13" s="122"/>
      <c r="W13" s="122"/>
      <c r="X13" s="122"/>
    </row>
    <row r="14" ht="20.25" customHeight="1" spans="1:24">
      <c r="A14" s="192" t="s">
        <v>216</v>
      </c>
      <c r="B14" s="192" t="s">
        <v>70</v>
      </c>
      <c r="C14" s="192" t="s">
        <v>217</v>
      </c>
      <c r="D14" s="192" t="s">
        <v>218</v>
      </c>
      <c r="E14" s="193" t="s">
        <v>103</v>
      </c>
      <c r="F14" s="193" t="s">
        <v>104</v>
      </c>
      <c r="G14" s="193" t="s">
        <v>223</v>
      </c>
      <c r="H14" s="193" t="s">
        <v>224</v>
      </c>
      <c r="I14" s="122">
        <v>5678496</v>
      </c>
      <c r="J14" s="122">
        <v>5678496</v>
      </c>
      <c r="K14" s="194"/>
      <c r="L14" s="194"/>
      <c r="M14" s="123">
        <v>5678496</v>
      </c>
      <c r="N14" s="194"/>
      <c r="O14" s="122"/>
      <c r="P14" s="122"/>
      <c r="Q14" s="122"/>
      <c r="R14" s="122"/>
      <c r="S14" s="122"/>
      <c r="T14" s="122"/>
      <c r="U14" s="122"/>
      <c r="V14" s="122"/>
      <c r="W14" s="122"/>
      <c r="X14" s="122"/>
    </row>
    <row r="15" ht="20.25" customHeight="1" spans="1:24">
      <c r="A15" s="192" t="s">
        <v>216</v>
      </c>
      <c r="B15" s="192" t="s">
        <v>70</v>
      </c>
      <c r="C15" s="192" t="s">
        <v>225</v>
      </c>
      <c r="D15" s="192" t="s">
        <v>226</v>
      </c>
      <c r="E15" s="193" t="s">
        <v>121</v>
      </c>
      <c r="F15" s="193" t="s">
        <v>122</v>
      </c>
      <c r="G15" s="193" t="s">
        <v>227</v>
      </c>
      <c r="H15" s="193" t="s">
        <v>228</v>
      </c>
      <c r="I15" s="122">
        <v>3749335.2</v>
      </c>
      <c r="J15" s="122">
        <v>3749335.2</v>
      </c>
      <c r="K15" s="194"/>
      <c r="L15" s="194"/>
      <c r="M15" s="123">
        <v>3749335.2</v>
      </c>
      <c r="N15" s="194"/>
      <c r="O15" s="122"/>
      <c r="P15" s="122"/>
      <c r="Q15" s="122"/>
      <c r="R15" s="122"/>
      <c r="S15" s="122"/>
      <c r="T15" s="122"/>
      <c r="U15" s="122"/>
      <c r="V15" s="122"/>
      <c r="W15" s="122"/>
      <c r="X15" s="122"/>
    </row>
    <row r="16" ht="20.25" customHeight="1" spans="1:24">
      <c r="A16" s="192" t="s">
        <v>216</v>
      </c>
      <c r="B16" s="192" t="s">
        <v>70</v>
      </c>
      <c r="C16" s="192" t="s">
        <v>225</v>
      </c>
      <c r="D16" s="192" t="s">
        <v>226</v>
      </c>
      <c r="E16" s="193" t="s">
        <v>123</v>
      </c>
      <c r="F16" s="193" t="s">
        <v>124</v>
      </c>
      <c r="G16" s="193" t="s">
        <v>229</v>
      </c>
      <c r="H16" s="193" t="s">
        <v>230</v>
      </c>
      <c r="I16" s="122">
        <v>1400000</v>
      </c>
      <c r="J16" s="122">
        <v>1400000</v>
      </c>
      <c r="K16" s="194"/>
      <c r="L16" s="194"/>
      <c r="M16" s="123">
        <v>1400000</v>
      </c>
      <c r="N16" s="194"/>
      <c r="O16" s="122"/>
      <c r="P16" s="122"/>
      <c r="Q16" s="122"/>
      <c r="R16" s="122"/>
      <c r="S16" s="122"/>
      <c r="T16" s="122"/>
      <c r="U16" s="122"/>
      <c r="V16" s="122"/>
      <c r="W16" s="122"/>
      <c r="X16" s="122"/>
    </row>
    <row r="17" ht="20.25" customHeight="1" spans="1:24">
      <c r="A17" s="192" t="s">
        <v>216</v>
      </c>
      <c r="B17" s="192" t="s">
        <v>70</v>
      </c>
      <c r="C17" s="192" t="s">
        <v>225</v>
      </c>
      <c r="D17" s="192" t="s">
        <v>226</v>
      </c>
      <c r="E17" s="193" t="s">
        <v>133</v>
      </c>
      <c r="F17" s="193" t="s">
        <v>134</v>
      </c>
      <c r="G17" s="193" t="s">
        <v>231</v>
      </c>
      <c r="H17" s="193" t="s">
        <v>232</v>
      </c>
      <c r="I17" s="122">
        <v>2174371.16</v>
      </c>
      <c r="J17" s="122">
        <v>2174371.16</v>
      </c>
      <c r="K17" s="194"/>
      <c r="L17" s="194"/>
      <c r="M17" s="123">
        <v>2174371.16</v>
      </c>
      <c r="N17" s="194"/>
      <c r="O17" s="122"/>
      <c r="P17" s="122"/>
      <c r="Q17" s="122"/>
      <c r="R17" s="122"/>
      <c r="S17" s="122"/>
      <c r="T17" s="122"/>
      <c r="U17" s="122"/>
      <c r="V17" s="122"/>
      <c r="W17" s="122"/>
      <c r="X17" s="122"/>
    </row>
    <row r="18" ht="20.25" customHeight="1" spans="1:24">
      <c r="A18" s="192" t="s">
        <v>216</v>
      </c>
      <c r="B18" s="192" t="s">
        <v>70</v>
      </c>
      <c r="C18" s="192" t="s">
        <v>225</v>
      </c>
      <c r="D18" s="192" t="s">
        <v>226</v>
      </c>
      <c r="E18" s="193" t="s">
        <v>135</v>
      </c>
      <c r="F18" s="193" t="s">
        <v>136</v>
      </c>
      <c r="G18" s="193" t="s">
        <v>233</v>
      </c>
      <c r="H18" s="193" t="s">
        <v>234</v>
      </c>
      <c r="I18" s="122">
        <v>1098167.25</v>
      </c>
      <c r="J18" s="122">
        <v>1098167.25</v>
      </c>
      <c r="K18" s="194"/>
      <c r="L18" s="194"/>
      <c r="M18" s="123">
        <v>1098167.25</v>
      </c>
      <c r="N18" s="194"/>
      <c r="O18" s="122"/>
      <c r="P18" s="122"/>
      <c r="Q18" s="122"/>
      <c r="R18" s="122"/>
      <c r="S18" s="122"/>
      <c r="T18" s="122"/>
      <c r="U18" s="122"/>
      <c r="V18" s="122"/>
      <c r="W18" s="122"/>
      <c r="X18" s="122"/>
    </row>
    <row r="19" ht="20.25" customHeight="1" spans="1:24">
      <c r="A19" s="192" t="s">
        <v>216</v>
      </c>
      <c r="B19" s="192" t="s">
        <v>70</v>
      </c>
      <c r="C19" s="192" t="s">
        <v>225</v>
      </c>
      <c r="D19" s="192" t="s">
        <v>226</v>
      </c>
      <c r="E19" s="193" t="s">
        <v>103</v>
      </c>
      <c r="F19" s="193" t="s">
        <v>104</v>
      </c>
      <c r="G19" s="193" t="s">
        <v>235</v>
      </c>
      <c r="H19" s="193" t="s">
        <v>236</v>
      </c>
      <c r="I19" s="122">
        <v>67200</v>
      </c>
      <c r="J19" s="122">
        <v>67200</v>
      </c>
      <c r="K19" s="194"/>
      <c r="L19" s="194"/>
      <c r="M19" s="123">
        <v>67200</v>
      </c>
      <c r="N19" s="194"/>
      <c r="O19" s="122"/>
      <c r="P19" s="122"/>
      <c r="Q19" s="122"/>
      <c r="R19" s="122"/>
      <c r="S19" s="122"/>
      <c r="T19" s="122"/>
      <c r="U19" s="122"/>
      <c r="V19" s="122"/>
      <c r="W19" s="122"/>
      <c r="X19" s="122"/>
    </row>
    <row r="20" ht="20.25" customHeight="1" spans="1:24">
      <c r="A20" s="192" t="s">
        <v>216</v>
      </c>
      <c r="B20" s="192" t="s">
        <v>70</v>
      </c>
      <c r="C20" s="192" t="s">
        <v>225</v>
      </c>
      <c r="D20" s="192" t="s">
        <v>226</v>
      </c>
      <c r="E20" s="193" t="s">
        <v>137</v>
      </c>
      <c r="F20" s="193" t="s">
        <v>138</v>
      </c>
      <c r="G20" s="193" t="s">
        <v>235</v>
      </c>
      <c r="H20" s="193" t="s">
        <v>236</v>
      </c>
      <c r="I20" s="122">
        <v>72072</v>
      </c>
      <c r="J20" s="122">
        <v>72072</v>
      </c>
      <c r="K20" s="194"/>
      <c r="L20" s="194"/>
      <c r="M20" s="123">
        <v>72072</v>
      </c>
      <c r="N20" s="194"/>
      <c r="O20" s="122"/>
      <c r="P20" s="122"/>
      <c r="Q20" s="122"/>
      <c r="R20" s="122"/>
      <c r="S20" s="122"/>
      <c r="T20" s="122"/>
      <c r="U20" s="122"/>
      <c r="V20" s="122"/>
      <c r="W20" s="122"/>
      <c r="X20" s="122"/>
    </row>
    <row r="21" ht="20.25" customHeight="1" spans="1:24">
      <c r="A21" s="192" t="s">
        <v>216</v>
      </c>
      <c r="B21" s="192" t="s">
        <v>70</v>
      </c>
      <c r="C21" s="192" t="s">
        <v>225</v>
      </c>
      <c r="D21" s="192" t="s">
        <v>226</v>
      </c>
      <c r="E21" s="193" t="s">
        <v>137</v>
      </c>
      <c r="F21" s="193" t="s">
        <v>138</v>
      </c>
      <c r="G21" s="193" t="s">
        <v>235</v>
      </c>
      <c r="H21" s="193" t="s">
        <v>236</v>
      </c>
      <c r="I21" s="122">
        <v>93733.38</v>
      </c>
      <c r="J21" s="122">
        <v>93733.38</v>
      </c>
      <c r="K21" s="194"/>
      <c r="L21" s="194"/>
      <c r="M21" s="123">
        <v>93733.38</v>
      </c>
      <c r="N21" s="194"/>
      <c r="O21" s="122"/>
      <c r="P21" s="122"/>
      <c r="Q21" s="122"/>
      <c r="R21" s="122"/>
      <c r="S21" s="122"/>
      <c r="T21" s="122"/>
      <c r="U21" s="122"/>
      <c r="V21" s="122"/>
      <c r="W21" s="122"/>
      <c r="X21" s="122"/>
    </row>
    <row r="22" ht="20.25" customHeight="1" spans="1:24">
      <c r="A22" s="192" t="s">
        <v>216</v>
      </c>
      <c r="B22" s="192" t="s">
        <v>70</v>
      </c>
      <c r="C22" s="192" t="s">
        <v>237</v>
      </c>
      <c r="D22" s="192" t="s">
        <v>144</v>
      </c>
      <c r="E22" s="193" t="s">
        <v>143</v>
      </c>
      <c r="F22" s="193" t="s">
        <v>144</v>
      </c>
      <c r="G22" s="193" t="s">
        <v>238</v>
      </c>
      <c r="H22" s="193" t="s">
        <v>144</v>
      </c>
      <c r="I22" s="122">
        <v>2812001.4</v>
      </c>
      <c r="J22" s="122">
        <v>2812001.4</v>
      </c>
      <c r="K22" s="194"/>
      <c r="L22" s="194"/>
      <c r="M22" s="123">
        <v>2812001.4</v>
      </c>
      <c r="N22" s="194"/>
      <c r="O22" s="122"/>
      <c r="P22" s="122"/>
      <c r="Q22" s="122"/>
      <c r="R22" s="122"/>
      <c r="S22" s="122"/>
      <c r="T22" s="122"/>
      <c r="U22" s="122"/>
      <c r="V22" s="122"/>
      <c r="W22" s="122"/>
      <c r="X22" s="122"/>
    </row>
    <row r="23" ht="20.25" customHeight="1" spans="1:24">
      <c r="A23" s="192" t="s">
        <v>216</v>
      </c>
      <c r="B23" s="192" t="s">
        <v>70</v>
      </c>
      <c r="C23" s="192" t="s">
        <v>239</v>
      </c>
      <c r="D23" s="192" t="s">
        <v>240</v>
      </c>
      <c r="E23" s="193" t="s">
        <v>103</v>
      </c>
      <c r="F23" s="193" t="s">
        <v>104</v>
      </c>
      <c r="G23" s="193" t="s">
        <v>241</v>
      </c>
      <c r="H23" s="193" t="s">
        <v>240</v>
      </c>
      <c r="I23" s="122">
        <v>406000</v>
      </c>
      <c r="J23" s="122">
        <v>406000</v>
      </c>
      <c r="K23" s="194"/>
      <c r="L23" s="194"/>
      <c r="M23" s="123">
        <v>406000</v>
      </c>
      <c r="N23" s="194"/>
      <c r="O23" s="122"/>
      <c r="P23" s="122"/>
      <c r="Q23" s="122"/>
      <c r="R23" s="122"/>
      <c r="S23" s="122"/>
      <c r="T23" s="122"/>
      <c r="U23" s="122"/>
      <c r="V23" s="122"/>
      <c r="W23" s="122"/>
      <c r="X23" s="122"/>
    </row>
    <row r="24" ht="20.25" customHeight="1" spans="1:24">
      <c r="A24" s="192" t="s">
        <v>216</v>
      </c>
      <c r="B24" s="192" t="s">
        <v>70</v>
      </c>
      <c r="C24" s="192" t="s">
        <v>242</v>
      </c>
      <c r="D24" s="192" t="s">
        <v>243</v>
      </c>
      <c r="E24" s="193" t="s">
        <v>103</v>
      </c>
      <c r="F24" s="193" t="s">
        <v>104</v>
      </c>
      <c r="G24" s="193" t="s">
        <v>244</v>
      </c>
      <c r="H24" s="193" t="s">
        <v>245</v>
      </c>
      <c r="I24" s="122">
        <v>73800</v>
      </c>
      <c r="J24" s="122">
        <v>73800</v>
      </c>
      <c r="K24" s="194"/>
      <c r="L24" s="194"/>
      <c r="M24" s="123">
        <v>73800</v>
      </c>
      <c r="N24" s="194"/>
      <c r="O24" s="122"/>
      <c r="P24" s="122"/>
      <c r="Q24" s="122"/>
      <c r="R24" s="122"/>
      <c r="S24" s="122"/>
      <c r="T24" s="122"/>
      <c r="U24" s="122"/>
      <c r="V24" s="122"/>
      <c r="W24" s="122"/>
      <c r="X24" s="122"/>
    </row>
    <row r="25" ht="20.25" customHeight="1" spans="1:24">
      <c r="A25" s="192" t="s">
        <v>216</v>
      </c>
      <c r="B25" s="192" t="s">
        <v>70</v>
      </c>
      <c r="C25" s="192" t="s">
        <v>246</v>
      </c>
      <c r="D25" s="192" t="s">
        <v>247</v>
      </c>
      <c r="E25" s="193" t="s">
        <v>103</v>
      </c>
      <c r="F25" s="193" t="s">
        <v>104</v>
      </c>
      <c r="G25" s="193" t="s">
        <v>223</v>
      </c>
      <c r="H25" s="193" t="s">
        <v>224</v>
      </c>
      <c r="I25" s="122">
        <v>3150000</v>
      </c>
      <c r="J25" s="122">
        <v>3150000</v>
      </c>
      <c r="K25" s="194"/>
      <c r="L25" s="194"/>
      <c r="M25" s="123">
        <v>3150000</v>
      </c>
      <c r="N25" s="194"/>
      <c r="O25" s="122"/>
      <c r="P25" s="122"/>
      <c r="Q25" s="122"/>
      <c r="R25" s="122"/>
      <c r="S25" s="122"/>
      <c r="T25" s="122"/>
      <c r="U25" s="122"/>
      <c r="V25" s="122"/>
      <c r="W25" s="122"/>
      <c r="X25" s="122"/>
    </row>
    <row r="26" ht="20.25" customHeight="1" spans="1:24">
      <c r="A26" s="192" t="s">
        <v>216</v>
      </c>
      <c r="B26" s="192" t="s">
        <v>70</v>
      </c>
      <c r="C26" s="192" t="s">
        <v>248</v>
      </c>
      <c r="D26" s="192" t="s">
        <v>249</v>
      </c>
      <c r="E26" s="193" t="s">
        <v>103</v>
      </c>
      <c r="F26" s="193" t="s">
        <v>104</v>
      </c>
      <c r="G26" s="193" t="s">
        <v>223</v>
      </c>
      <c r="H26" s="193" t="s">
        <v>224</v>
      </c>
      <c r="I26" s="122">
        <v>60788</v>
      </c>
      <c r="J26" s="122">
        <v>60788</v>
      </c>
      <c r="K26" s="194"/>
      <c r="L26" s="194"/>
      <c r="M26" s="123">
        <v>60788</v>
      </c>
      <c r="N26" s="194"/>
      <c r="O26" s="122"/>
      <c r="P26" s="122"/>
      <c r="Q26" s="122"/>
      <c r="R26" s="122"/>
      <c r="S26" s="122"/>
      <c r="T26" s="122"/>
      <c r="U26" s="122"/>
      <c r="V26" s="122"/>
      <c r="W26" s="122"/>
      <c r="X26" s="122"/>
    </row>
    <row r="27" ht="20.25" customHeight="1" spans="1:24">
      <c r="A27" s="192" t="s">
        <v>216</v>
      </c>
      <c r="B27" s="192" t="s">
        <v>70</v>
      </c>
      <c r="C27" s="192" t="s">
        <v>250</v>
      </c>
      <c r="D27" s="192" t="s">
        <v>251</v>
      </c>
      <c r="E27" s="193" t="s">
        <v>103</v>
      </c>
      <c r="F27" s="193" t="s">
        <v>104</v>
      </c>
      <c r="G27" s="193" t="s">
        <v>252</v>
      </c>
      <c r="H27" s="193" t="s">
        <v>251</v>
      </c>
      <c r="I27" s="122">
        <v>117120</v>
      </c>
      <c r="J27" s="122">
        <v>117120</v>
      </c>
      <c r="K27" s="194"/>
      <c r="L27" s="194"/>
      <c r="M27" s="123">
        <v>117120</v>
      </c>
      <c r="N27" s="194"/>
      <c r="O27" s="122"/>
      <c r="P27" s="122"/>
      <c r="Q27" s="122"/>
      <c r="R27" s="122"/>
      <c r="S27" s="122"/>
      <c r="T27" s="122"/>
      <c r="U27" s="122"/>
      <c r="V27" s="122"/>
      <c r="W27" s="122"/>
      <c r="X27" s="122"/>
    </row>
    <row r="28" ht="17.25" customHeight="1" spans="1:24">
      <c r="A28" s="46" t="s">
        <v>188</v>
      </c>
      <c r="B28" s="47"/>
      <c r="C28" s="195"/>
      <c r="D28" s="195"/>
      <c r="E28" s="196"/>
      <c r="F28" s="196"/>
      <c r="G28" s="196"/>
      <c r="H28" s="197"/>
      <c r="I28" s="122">
        <v>38322933.39</v>
      </c>
      <c r="J28" s="122">
        <v>38322933.39</v>
      </c>
      <c r="K28" s="122"/>
      <c r="L28" s="122"/>
      <c r="M28" s="123">
        <v>38322933.39</v>
      </c>
      <c r="N28" s="122"/>
      <c r="O28" s="122"/>
      <c r="P28" s="122"/>
      <c r="Q28" s="122"/>
      <c r="R28" s="122"/>
      <c r="S28" s="122"/>
      <c r="T28" s="122"/>
      <c r="U28" s="122"/>
      <c r="V28" s="122"/>
      <c r="W28" s="122"/>
      <c r="X28" s="122"/>
    </row>
    <row r="29" customHeight="1" spans="1:24">
      <c r="A29" s="1"/>
      <c r="B29" s="1"/>
      <c r="C29" s="1"/>
      <c r="D29" s="1"/>
    </row>
    <row r="30" customHeight="1" spans="1:24">
      <c r="A30" s="1"/>
      <c r="B30" s="1"/>
      <c r="C30" s="1"/>
      <c r="D30" s="1"/>
    </row>
    <row r="31" customHeight="1" spans="1:24">
      <c r="A31" s="1"/>
      <c r="B31" s="1"/>
      <c r="C31" s="1"/>
      <c r="D31" s="1"/>
    </row>
    <row r="32" customHeight="1" spans="1:24">
      <c r="A32" s="1"/>
      <c r="B32" s="1"/>
      <c r="C32" s="1"/>
      <c r="D32" s="1"/>
    </row>
    <row r="33" customHeight="1" spans="1:4">
      <c r="A33" s="1"/>
      <c r="B33" s="1"/>
      <c r="C33" s="1"/>
      <c r="D33" s="1"/>
    </row>
    <row r="34" customHeight="1" spans="1:4">
      <c r="A34" s="1"/>
      <c r="B34" s="1"/>
      <c r="C34" s="1"/>
      <c r="D34" s="1"/>
    </row>
    <row r="35" customHeight="1" spans="1:4">
      <c r="A35" s="1"/>
      <c r="B35" s="1"/>
      <c r="C35" s="1"/>
      <c r="D35" s="1"/>
    </row>
    <row r="36" customHeight="1" spans="1:4">
      <c r="A36" s="1"/>
      <c r="B36" s="1"/>
      <c r="C36" s="1"/>
      <c r="D36" s="1"/>
    </row>
  </sheetData>
  <mergeCells count="31">
    <mergeCell ref="A2:X2"/>
    <mergeCell ref="A3:H3"/>
    <mergeCell ref="I4:X4"/>
    <mergeCell ref="J5:N5"/>
    <mergeCell ref="O5:Q5"/>
    <mergeCell ref="S5:X5"/>
    <mergeCell ref="A28:H2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7"/>
  <sheetViews>
    <sheetView showZeros="0" topLeftCell="F10" workbookViewId="0">
      <selection activeCell="F9" sqref="F9:F86"/>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A1" s="1"/>
      <c r="B1" s="167"/>
      <c r="C1" s="1"/>
      <c r="D1" s="1"/>
      <c r="E1" s="2"/>
      <c r="F1" s="2"/>
      <c r="G1" s="2"/>
      <c r="H1" s="2"/>
      <c r="I1" s="1"/>
      <c r="J1" s="1"/>
      <c r="K1" s="1"/>
      <c r="L1" s="1"/>
      <c r="M1" s="1"/>
      <c r="N1" s="1"/>
      <c r="O1" s="1"/>
      <c r="P1" s="1"/>
      <c r="Q1" s="1"/>
      <c r="R1" s="1"/>
      <c r="S1" s="1"/>
      <c r="T1" s="1"/>
      <c r="U1" s="167"/>
      <c r="V1" s="1"/>
      <c r="W1" s="168" t="s">
        <v>253</v>
      </c>
    </row>
    <row r="2" ht="46.5" customHeight="1" spans="1:23">
      <c r="A2" s="4" t="str">
        <f>"2026"&amp;"年部门项目支出预算表"</f>
        <v>2026年部门项目支出预算表</v>
      </c>
      <c r="B2" s="4"/>
      <c r="C2" s="4"/>
      <c r="D2" s="4"/>
      <c r="E2" s="4"/>
      <c r="F2" s="4"/>
      <c r="G2" s="4"/>
      <c r="H2" s="4"/>
      <c r="I2" s="4"/>
      <c r="J2" s="4"/>
      <c r="K2" s="4"/>
      <c r="L2" s="4"/>
      <c r="M2" s="4"/>
      <c r="N2" s="4"/>
      <c r="O2" s="4"/>
      <c r="P2" s="4"/>
      <c r="Q2" s="4"/>
      <c r="R2" s="4"/>
      <c r="S2" s="4"/>
      <c r="T2" s="4"/>
      <c r="U2" s="4"/>
      <c r="V2" s="4"/>
      <c r="W2" s="4"/>
    </row>
    <row r="3" ht="13.5" customHeight="1" spans="1:23">
      <c r="A3" s="6" t="str">
        <f>"单位名称："&amp;"寻甸回族彝族自治县功山镇中心学校"</f>
        <v>单位名称：寻甸回族彝族自治县功山镇中心学校</v>
      </c>
      <c r="B3" s="7"/>
      <c r="C3" s="7"/>
      <c r="D3" s="7"/>
      <c r="E3" s="7"/>
      <c r="F3" s="7"/>
      <c r="G3" s="7"/>
      <c r="H3" s="7"/>
      <c r="I3" s="33"/>
      <c r="J3" s="33"/>
      <c r="K3" s="33"/>
      <c r="L3" s="33"/>
      <c r="M3" s="33"/>
      <c r="N3" s="33"/>
      <c r="O3" s="33"/>
      <c r="P3" s="33"/>
      <c r="Q3" s="33"/>
      <c r="R3" s="1"/>
      <c r="S3" s="1"/>
      <c r="T3" s="1"/>
      <c r="U3" s="167"/>
      <c r="V3" s="1"/>
      <c r="W3" s="169" t="s">
        <v>1</v>
      </c>
    </row>
    <row r="4" ht="21.75" customHeight="1" spans="1:23">
      <c r="A4" s="10" t="s">
        <v>254</v>
      </c>
      <c r="B4" s="11" t="s">
        <v>200</v>
      </c>
      <c r="C4" s="10" t="s">
        <v>201</v>
      </c>
      <c r="D4" s="10" t="s">
        <v>255</v>
      </c>
      <c r="E4" s="11" t="s">
        <v>202</v>
      </c>
      <c r="F4" s="11" t="s">
        <v>203</v>
      </c>
      <c r="G4" s="11" t="s">
        <v>256</v>
      </c>
      <c r="H4" s="11" t="s">
        <v>257</v>
      </c>
      <c r="I4" s="35" t="s">
        <v>55</v>
      </c>
      <c r="J4" s="36" t="s">
        <v>258</v>
      </c>
      <c r="K4" s="37"/>
      <c r="L4" s="37"/>
      <c r="M4" s="38"/>
      <c r="N4" s="36" t="s">
        <v>208</v>
      </c>
      <c r="O4" s="37"/>
      <c r="P4" s="38"/>
      <c r="Q4" s="11" t="s">
        <v>61</v>
      </c>
      <c r="R4" s="36" t="s">
        <v>62</v>
      </c>
      <c r="S4" s="37"/>
      <c r="T4" s="37"/>
      <c r="U4" s="37"/>
      <c r="V4" s="37"/>
      <c r="W4" s="38"/>
    </row>
    <row r="5" ht="21.75" customHeight="1" spans="1:23">
      <c r="A5" s="15"/>
      <c r="B5" s="39"/>
      <c r="C5" s="15"/>
      <c r="D5" s="15"/>
      <c r="E5" s="16"/>
      <c r="F5" s="16"/>
      <c r="G5" s="16"/>
      <c r="H5" s="16"/>
      <c r="I5" s="39"/>
      <c r="J5" s="170" t="s">
        <v>58</v>
      </c>
      <c r="K5" s="171"/>
      <c r="L5" s="11" t="s">
        <v>59</v>
      </c>
      <c r="M5" s="11" t="s">
        <v>60</v>
      </c>
      <c r="N5" s="11" t="s">
        <v>58</v>
      </c>
      <c r="O5" s="11" t="s">
        <v>59</v>
      </c>
      <c r="P5" s="11" t="s">
        <v>60</v>
      </c>
      <c r="Q5" s="16"/>
      <c r="R5" s="11" t="s">
        <v>57</v>
      </c>
      <c r="S5" s="11" t="s">
        <v>64</v>
      </c>
      <c r="T5" s="11" t="s">
        <v>214</v>
      </c>
      <c r="U5" s="11" t="s">
        <v>66</v>
      </c>
      <c r="V5" s="11" t="s">
        <v>67</v>
      </c>
      <c r="W5" s="11" t="s">
        <v>68</v>
      </c>
    </row>
    <row r="6" ht="21" customHeight="1" spans="1:23">
      <c r="A6" s="39"/>
      <c r="B6" s="39"/>
      <c r="C6" s="39"/>
      <c r="D6" s="39"/>
      <c r="E6" s="39"/>
      <c r="F6" s="39"/>
      <c r="G6" s="39"/>
      <c r="H6" s="39"/>
      <c r="I6" s="39"/>
      <c r="J6" s="172" t="s">
        <v>57</v>
      </c>
      <c r="K6" s="173"/>
      <c r="L6" s="39"/>
      <c r="M6" s="39"/>
      <c r="N6" s="39"/>
      <c r="O6" s="39"/>
      <c r="P6" s="39"/>
      <c r="Q6" s="39"/>
      <c r="R6" s="39"/>
      <c r="S6" s="39"/>
      <c r="T6" s="39"/>
      <c r="U6" s="39"/>
      <c r="V6" s="39"/>
      <c r="W6" s="39"/>
    </row>
    <row r="7" ht="39.75" customHeight="1" spans="1:23">
      <c r="A7" s="19"/>
      <c r="B7" s="40"/>
      <c r="C7" s="19"/>
      <c r="D7" s="19"/>
      <c r="E7" s="20"/>
      <c r="F7" s="20"/>
      <c r="G7" s="20"/>
      <c r="H7" s="20"/>
      <c r="I7" s="40"/>
      <c r="J7" s="72" t="s">
        <v>57</v>
      </c>
      <c r="K7" s="72" t="s">
        <v>259</v>
      </c>
      <c r="L7" s="20"/>
      <c r="M7" s="20"/>
      <c r="N7" s="20"/>
      <c r="O7" s="20"/>
      <c r="P7" s="20"/>
      <c r="Q7" s="20"/>
      <c r="R7" s="20"/>
      <c r="S7" s="20"/>
      <c r="T7" s="20"/>
      <c r="U7" s="40"/>
      <c r="V7" s="20"/>
      <c r="W7" s="20"/>
    </row>
    <row r="8" ht="15" customHeight="1" spans="1:23">
      <c r="A8" s="23">
        <v>1</v>
      </c>
      <c r="B8" s="23">
        <v>2</v>
      </c>
      <c r="C8" s="23">
        <v>3</v>
      </c>
      <c r="D8" s="23">
        <v>4</v>
      </c>
      <c r="E8" s="23">
        <v>5</v>
      </c>
      <c r="F8" s="23">
        <v>6</v>
      </c>
      <c r="G8" s="23">
        <v>7</v>
      </c>
      <c r="H8" s="23">
        <v>8</v>
      </c>
      <c r="I8" s="23">
        <v>9</v>
      </c>
      <c r="J8" s="23">
        <v>10</v>
      </c>
      <c r="K8" s="23">
        <v>11</v>
      </c>
      <c r="L8" s="41">
        <v>12</v>
      </c>
      <c r="M8" s="41">
        <v>13</v>
      </c>
      <c r="N8" s="41">
        <v>14</v>
      </c>
      <c r="O8" s="41">
        <v>15</v>
      </c>
      <c r="P8" s="41">
        <v>16</v>
      </c>
      <c r="Q8" s="41">
        <v>17</v>
      </c>
      <c r="R8" s="41">
        <v>18</v>
      </c>
      <c r="S8" s="41">
        <v>19</v>
      </c>
      <c r="T8" s="41">
        <v>20</v>
      </c>
      <c r="U8" s="23">
        <v>21</v>
      </c>
      <c r="V8" s="41">
        <v>22</v>
      </c>
      <c r="W8" s="23">
        <v>23</v>
      </c>
    </row>
    <row r="9" ht="21.75" customHeight="1" spans="1:23">
      <c r="A9" s="74" t="s">
        <v>260</v>
      </c>
      <c r="B9" s="74" t="s">
        <v>261</v>
      </c>
      <c r="C9" s="74" t="s">
        <v>262</v>
      </c>
      <c r="D9" s="74" t="s">
        <v>70</v>
      </c>
      <c r="E9" s="74" t="s">
        <v>148</v>
      </c>
      <c r="F9" s="74" t="s">
        <v>149</v>
      </c>
      <c r="G9" s="74" t="s">
        <v>244</v>
      </c>
      <c r="H9" s="74" t="s">
        <v>245</v>
      </c>
      <c r="I9" s="87">
        <v>11200</v>
      </c>
      <c r="J9" s="87"/>
      <c r="K9" s="174"/>
      <c r="L9" s="87"/>
      <c r="M9" s="87"/>
      <c r="N9" s="87"/>
      <c r="O9" s="87">
        <v>11200</v>
      </c>
      <c r="P9" s="87"/>
      <c r="Q9" s="87"/>
      <c r="R9" s="87"/>
      <c r="S9" s="87"/>
      <c r="T9" s="87"/>
      <c r="U9" s="87"/>
      <c r="V9" s="87"/>
      <c r="W9" s="87"/>
    </row>
    <row r="10" ht="21.75" customHeight="1" spans="1:23">
      <c r="A10" s="74" t="s">
        <v>260</v>
      </c>
      <c r="B10" s="74" t="s">
        <v>263</v>
      </c>
      <c r="C10" s="74" t="s">
        <v>264</v>
      </c>
      <c r="D10" s="74" t="s">
        <v>70</v>
      </c>
      <c r="E10" s="74" t="s">
        <v>107</v>
      </c>
      <c r="F10" s="74" t="s">
        <v>108</v>
      </c>
      <c r="G10" s="74" t="s">
        <v>244</v>
      </c>
      <c r="H10" s="74" t="s">
        <v>245</v>
      </c>
      <c r="I10" s="87">
        <v>14960</v>
      </c>
      <c r="J10" s="87"/>
      <c r="K10" s="174"/>
      <c r="L10" s="87"/>
      <c r="M10" s="87"/>
      <c r="N10" s="87">
        <v>14960</v>
      </c>
      <c r="O10" s="87"/>
      <c r="P10" s="87"/>
      <c r="Q10" s="87"/>
      <c r="R10" s="87"/>
      <c r="S10" s="87"/>
      <c r="T10" s="87"/>
      <c r="U10" s="87"/>
      <c r="V10" s="87"/>
      <c r="W10" s="87"/>
    </row>
    <row r="11" ht="21.75" customHeight="1" spans="1:23">
      <c r="A11" s="74" t="s">
        <v>260</v>
      </c>
      <c r="B11" s="74" t="s">
        <v>265</v>
      </c>
      <c r="C11" s="74" t="s">
        <v>266</v>
      </c>
      <c r="D11" s="74" t="s">
        <v>70</v>
      </c>
      <c r="E11" s="74" t="s">
        <v>101</v>
      </c>
      <c r="F11" s="74" t="s">
        <v>102</v>
      </c>
      <c r="G11" s="74" t="s">
        <v>244</v>
      </c>
      <c r="H11" s="74" t="s">
        <v>245</v>
      </c>
      <c r="I11" s="87">
        <v>47600</v>
      </c>
      <c r="J11" s="87"/>
      <c r="K11" s="174"/>
      <c r="L11" s="87"/>
      <c r="M11" s="87"/>
      <c r="N11" s="87">
        <v>47600</v>
      </c>
      <c r="O11" s="87"/>
      <c r="P11" s="87"/>
      <c r="Q11" s="87"/>
      <c r="R11" s="87"/>
      <c r="S11" s="87"/>
      <c r="T11" s="87"/>
      <c r="U11" s="87"/>
      <c r="V11" s="87"/>
      <c r="W11" s="87"/>
    </row>
    <row r="12" ht="21.75" customHeight="1" spans="1:23">
      <c r="A12" s="74" t="s">
        <v>260</v>
      </c>
      <c r="B12" s="74" t="s">
        <v>267</v>
      </c>
      <c r="C12" s="74" t="s">
        <v>268</v>
      </c>
      <c r="D12" s="74" t="s">
        <v>70</v>
      </c>
      <c r="E12" s="74" t="s">
        <v>107</v>
      </c>
      <c r="F12" s="74" t="s">
        <v>108</v>
      </c>
      <c r="G12" s="74" t="s">
        <v>269</v>
      </c>
      <c r="H12" s="74" t="s">
        <v>270</v>
      </c>
      <c r="I12" s="87">
        <v>800</v>
      </c>
      <c r="J12" s="87"/>
      <c r="K12" s="174"/>
      <c r="L12" s="87"/>
      <c r="M12" s="87"/>
      <c r="N12" s="87">
        <v>800</v>
      </c>
      <c r="O12" s="87"/>
      <c r="P12" s="87"/>
      <c r="Q12" s="87"/>
      <c r="R12" s="87"/>
      <c r="S12" s="87"/>
      <c r="T12" s="87"/>
      <c r="U12" s="87"/>
      <c r="V12" s="87"/>
      <c r="W12" s="87"/>
    </row>
    <row r="13" ht="21.75" customHeight="1" spans="1:23">
      <c r="A13" s="74" t="s">
        <v>260</v>
      </c>
      <c r="B13" s="74" t="s">
        <v>271</v>
      </c>
      <c r="C13" s="74" t="s">
        <v>272</v>
      </c>
      <c r="D13" s="74" t="s">
        <v>70</v>
      </c>
      <c r="E13" s="74" t="s">
        <v>107</v>
      </c>
      <c r="F13" s="74" t="s">
        <v>108</v>
      </c>
      <c r="G13" s="74" t="s">
        <v>273</v>
      </c>
      <c r="H13" s="74" t="s">
        <v>274</v>
      </c>
      <c r="I13" s="87">
        <v>165704</v>
      </c>
      <c r="J13" s="87"/>
      <c r="K13" s="174"/>
      <c r="L13" s="87"/>
      <c r="M13" s="87"/>
      <c r="N13" s="87">
        <v>165704</v>
      </c>
      <c r="O13" s="87"/>
      <c r="P13" s="87"/>
      <c r="Q13" s="87"/>
      <c r="R13" s="87"/>
      <c r="S13" s="87"/>
      <c r="T13" s="87"/>
      <c r="U13" s="87"/>
      <c r="V13" s="87"/>
      <c r="W13" s="87"/>
    </row>
    <row r="14" ht="21.75" customHeight="1" spans="1:23">
      <c r="A14" s="74" t="s">
        <v>260</v>
      </c>
      <c r="B14" s="74" t="s">
        <v>275</v>
      </c>
      <c r="C14" s="74" t="s">
        <v>276</v>
      </c>
      <c r="D14" s="74" t="s">
        <v>70</v>
      </c>
      <c r="E14" s="74" t="s">
        <v>105</v>
      </c>
      <c r="F14" s="74" t="s">
        <v>106</v>
      </c>
      <c r="G14" s="74" t="s">
        <v>277</v>
      </c>
      <c r="H14" s="74" t="s">
        <v>278</v>
      </c>
      <c r="I14" s="87">
        <v>22800</v>
      </c>
      <c r="J14" s="87"/>
      <c r="K14" s="174"/>
      <c r="L14" s="87"/>
      <c r="M14" s="87"/>
      <c r="N14" s="87">
        <v>22800</v>
      </c>
      <c r="O14" s="87"/>
      <c r="P14" s="87"/>
      <c r="Q14" s="87"/>
      <c r="R14" s="87"/>
      <c r="S14" s="87"/>
      <c r="T14" s="87"/>
      <c r="U14" s="87"/>
      <c r="V14" s="87"/>
      <c r="W14" s="87"/>
    </row>
    <row r="15" ht="21.75" customHeight="1" spans="1:23">
      <c r="A15" s="74" t="s">
        <v>260</v>
      </c>
      <c r="B15" s="74" t="s">
        <v>279</v>
      </c>
      <c r="C15" s="74" t="s">
        <v>280</v>
      </c>
      <c r="D15" s="74" t="s">
        <v>70</v>
      </c>
      <c r="E15" s="74" t="s">
        <v>101</v>
      </c>
      <c r="F15" s="74" t="s">
        <v>102</v>
      </c>
      <c r="G15" s="74" t="s">
        <v>244</v>
      </c>
      <c r="H15" s="74" t="s">
        <v>245</v>
      </c>
      <c r="I15" s="87">
        <v>8842</v>
      </c>
      <c r="J15" s="87">
        <v>8842</v>
      </c>
      <c r="K15" s="174">
        <v>8842</v>
      </c>
      <c r="L15" s="87"/>
      <c r="M15" s="87"/>
      <c r="N15" s="87"/>
      <c r="O15" s="87"/>
      <c r="P15" s="87"/>
      <c r="Q15" s="87"/>
      <c r="R15" s="87"/>
      <c r="S15" s="87"/>
      <c r="T15" s="87"/>
      <c r="U15" s="87"/>
      <c r="V15" s="87"/>
      <c r="W15" s="87"/>
    </row>
    <row r="16" ht="21.75" customHeight="1" spans="1:23">
      <c r="A16" s="74" t="s">
        <v>260</v>
      </c>
      <c r="B16" s="74" t="s">
        <v>279</v>
      </c>
      <c r="C16" s="74" t="s">
        <v>280</v>
      </c>
      <c r="D16" s="74" t="s">
        <v>70</v>
      </c>
      <c r="E16" s="74" t="s">
        <v>101</v>
      </c>
      <c r="F16" s="74" t="s">
        <v>102</v>
      </c>
      <c r="G16" s="74" t="s">
        <v>269</v>
      </c>
      <c r="H16" s="74" t="s">
        <v>270</v>
      </c>
      <c r="I16" s="87">
        <v>659</v>
      </c>
      <c r="J16" s="87">
        <v>659</v>
      </c>
      <c r="K16" s="174">
        <v>659</v>
      </c>
      <c r="L16" s="87"/>
      <c r="M16" s="87"/>
      <c r="N16" s="87"/>
      <c r="O16" s="87"/>
      <c r="P16" s="87"/>
      <c r="Q16" s="87"/>
      <c r="R16" s="87"/>
      <c r="S16" s="87"/>
      <c r="T16" s="87"/>
      <c r="U16" s="87"/>
      <c r="V16" s="87"/>
      <c r="W16" s="87"/>
    </row>
    <row r="17" ht="21.75" customHeight="1" spans="1:23">
      <c r="A17" s="74" t="s">
        <v>260</v>
      </c>
      <c r="B17" s="74" t="s">
        <v>281</v>
      </c>
      <c r="C17" s="74" t="s">
        <v>282</v>
      </c>
      <c r="D17" s="74" t="s">
        <v>70</v>
      </c>
      <c r="E17" s="74" t="s">
        <v>101</v>
      </c>
      <c r="F17" s="74" t="s">
        <v>102</v>
      </c>
      <c r="G17" s="74" t="s">
        <v>244</v>
      </c>
      <c r="H17" s="74" t="s">
        <v>245</v>
      </c>
      <c r="I17" s="87">
        <v>592389.5</v>
      </c>
      <c r="J17" s="87">
        <v>592389.5</v>
      </c>
      <c r="K17" s="174">
        <v>592389.5</v>
      </c>
      <c r="L17" s="87"/>
      <c r="M17" s="87"/>
      <c r="N17" s="87"/>
      <c r="O17" s="87"/>
      <c r="P17" s="87"/>
      <c r="Q17" s="87"/>
      <c r="R17" s="87"/>
      <c r="S17" s="87"/>
      <c r="T17" s="87"/>
      <c r="U17" s="87"/>
      <c r="V17" s="87"/>
      <c r="W17" s="87"/>
    </row>
    <row r="18" ht="21.75" customHeight="1" spans="1:23">
      <c r="A18" s="74" t="s">
        <v>260</v>
      </c>
      <c r="B18" s="74" t="s">
        <v>281</v>
      </c>
      <c r="C18" s="74" t="s">
        <v>282</v>
      </c>
      <c r="D18" s="74" t="s">
        <v>70</v>
      </c>
      <c r="E18" s="74" t="s">
        <v>101</v>
      </c>
      <c r="F18" s="74" t="s">
        <v>102</v>
      </c>
      <c r="G18" s="74" t="s">
        <v>283</v>
      </c>
      <c r="H18" s="74" t="s">
        <v>284</v>
      </c>
      <c r="I18" s="87">
        <v>8000</v>
      </c>
      <c r="J18" s="87">
        <v>8000</v>
      </c>
      <c r="K18" s="174">
        <v>8000</v>
      </c>
      <c r="L18" s="87"/>
      <c r="M18" s="87"/>
      <c r="N18" s="87"/>
      <c r="O18" s="87"/>
      <c r="P18" s="87"/>
      <c r="Q18" s="87"/>
      <c r="R18" s="87"/>
      <c r="S18" s="87"/>
      <c r="T18" s="87"/>
      <c r="U18" s="87"/>
      <c r="V18" s="87"/>
      <c r="W18" s="87"/>
    </row>
    <row r="19" ht="21.75" customHeight="1" spans="1:23">
      <c r="A19" s="74" t="s">
        <v>260</v>
      </c>
      <c r="B19" s="74" t="s">
        <v>281</v>
      </c>
      <c r="C19" s="74" t="s">
        <v>282</v>
      </c>
      <c r="D19" s="74" t="s">
        <v>70</v>
      </c>
      <c r="E19" s="74" t="s">
        <v>101</v>
      </c>
      <c r="F19" s="74" t="s">
        <v>102</v>
      </c>
      <c r="G19" s="74" t="s">
        <v>285</v>
      </c>
      <c r="H19" s="74" t="s">
        <v>286</v>
      </c>
      <c r="I19" s="87">
        <v>65000</v>
      </c>
      <c r="J19" s="87">
        <v>65000</v>
      </c>
      <c r="K19" s="174">
        <v>65000</v>
      </c>
      <c r="L19" s="87"/>
      <c r="M19" s="87"/>
      <c r="N19" s="87"/>
      <c r="O19" s="87"/>
      <c r="P19" s="87"/>
      <c r="Q19" s="87"/>
      <c r="R19" s="87"/>
      <c r="S19" s="87"/>
      <c r="T19" s="87"/>
      <c r="U19" s="87"/>
      <c r="V19" s="87"/>
      <c r="W19" s="87"/>
    </row>
    <row r="20" ht="21.75" customHeight="1" spans="1:23">
      <c r="A20" s="74" t="s">
        <v>260</v>
      </c>
      <c r="B20" s="74" t="s">
        <v>281</v>
      </c>
      <c r="C20" s="74" t="s">
        <v>282</v>
      </c>
      <c r="D20" s="74" t="s">
        <v>70</v>
      </c>
      <c r="E20" s="74" t="s">
        <v>101</v>
      </c>
      <c r="F20" s="74" t="s">
        <v>102</v>
      </c>
      <c r="G20" s="74" t="s">
        <v>287</v>
      </c>
      <c r="H20" s="74" t="s">
        <v>288</v>
      </c>
      <c r="I20" s="87">
        <v>35000</v>
      </c>
      <c r="J20" s="87">
        <v>35000</v>
      </c>
      <c r="K20" s="174">
        <v>35000</v>
      </c>
      <c r="L20" s="87"/>
      <c r="M20" s="87"/>
      <c r="N20" s="87"/>
      <c r="O20" s="87"/>
      <c r="P20" s="87"/>
      <c r="Q20" s="87"/>
      <c r="R20" s="87"/>
      <c r="S20" s="87"/>
      <c r="T20" s="87"/>
      <c r="U20" s="87"/>
      <c r="V20" s="87"/>
      <c r="W20" s="87"/>
    </row>
    <row r="21" ht="21.75" customHeight="1" spans="1:23">
      <c r="A21" s="74" t="s">
        <v>260</v>
      </c>
      <c r="B21" s="74" t="s">
        <v>281</v>
      </c>
      <c r="C21" s="74" t="s">
        <v>282</v>
      </c>
      <c r="D21" s="74" t="s">
        <v>70</v>
      </c>
      <c r="E21" s="74" t="s">
        <v>101</v>
      </c>
      <c r="F21" s="74" t="s">
        <v>102</v>
      </c>
      <c r="G21" s="74" t="s">
        <v>289</v>
      </c>
      <c r="H21" s="74" t="s">
        <v>290</v>
      </c>
      <c r="I21" s="87">
        <v>6000</v>
      </c>
      <c r="J21" s="87">
        <v>6000</v>
      </c>
      <c r="K21" s="174">
        <v>6000</v>
      </c>
      <c r="L21" s="87"/>
      <c r="M21" s="87"/>
      <c r="N21" s="87"/>
      <c r="O21" s="87"/>
      <c r="P21" s="87"/>
      <c r="Q21" s="87"/>
      <c r="R21" s="87"/>
      <c r="S21" s="87"/>
      <c r="T21" s="87"/>
      <c r="U21" s="87"/>
      <c r="V21" s="87"/>
      <c r="W21" s="87"/>
    </row>
    <row r="22" ht="21.75" customHeight="1" spans="1:23">
      <c r="A22" s="74" t="s">
        <v>260</v>
      </c>
      <c r="B22" s="74" t="s">
        <v>281</v>
      </c>
      <c r="C22" s="74" t="s">
        <v>282</v>
      </c>
      <c r="D22" s="74" t="s">
        <v>70</v>
      </c>
      <c r="E22" s="74" t="s">
        <v>101</v>
      </c>
      <c r="F22" s="74" t="s">
        <v>102</v>
      </c>
      <c r="G22" s="74" t="s">
        <v>291</v>
      </c>
      <c r="H22" s="74" t="s">
        <v>292</v>
      </c>
      <c r="I22" s="87">
        <v>180000</v>
      </c>
      <c r="J22" s="87">
        <v>180000</v>
      </c>
      <c r="K22" s="174">
        <v>180000</v>
      </c>
      <c r="L22" s="87"/>
      <c r="M22" s="87"/>
      <c r="N22" s="87"/>
      <c r="O22" s="87"/>
      <c r="P22" s="87"/>
      <c r="Q22" s="87"/>
      <c r="R22" s="87"/>
      <c r="S22" s="87"/>
      <c r="T22" s="87"/>
      <c r="U22" s="87"/>
      <c r="V22" s="87"/>
      <c r="W22" s="87"/>
    </row>
    <row r="23" ht="21.75" customHeight="1" spans="1:23">
      <c r="A23" s="74" t="s">
        <v>260</v>
      </c>
      <c r="B23" s="74" t="s">
        <v>281</v>
      </c>
      <c r="C23" s="74" t="s">
        <v>282</v>
      </c>
      <c r="D23" s="74" t="s">
        <v>70</v>
      </c>
      <c r="E23" s="74" t="s">
        <v>101</v>
      </c>
      <c r="F23" s="74" t="s">
        <v>102</v>
      </c>
      <c r="G23" s="74" t="s">
        <v>293</v>
      </c>
      <c r="H23" s="74" t="s">
        <v>294</v>
      </c>
      <c r="I23" s="87">
        <v>80000</v>
      </c>
      <c r="J23" s="87">
        <v>80000</v>
      </c>
      <c r="K23" s="174">
        <v>80000</v>
      </c>
      <c r="L23" s="87"/>
      <c r="M23" s="87"/>
      <c r="N23" s="87"/>
      <c r="O23" s="87"/>
      <c r="P23" s="87"/>
      <c r="Q23" s="87"/>
      <c r="R23" s="87"/>
      <c r="S23" s="87"/>
      <c r="T23" s="87"/>
      <c r="U23" s="87"/>
      <c r="V23" s="87"/>
      <c r="W23" s="87"/>
    </row>
    <row r="24" ht="21.75" customHeight="1" spans="1:23">
      <c r="A24" s="74" t="s">
        <v>260</v>
      </c>
      <c r="B24" s="74" t="s">
        <v>281</v>
      </c>
      <c r="C24" s="74" t="s">
        <v>282</v>
      </c>
      <c r="D24" s="74" t="s">
        <v>70</v>
      </c>
      <c r="E24" s="74" t="s">
        <v>101</v>
      </c>
      <c r="F24" s="74" t="s">
        <v>102</v>
      </c>
      <c r="G24" s="74" t="s">
        <v>269</v>
      </c>
      <c r="H24" s="74" t="s">
        <v>270</v>
      </c>
      <c r="I24" s="87">
        <v>166265.5</v>
      </c>
      <c r="J24" s="87">
        <v>166265.5</v>
      </c>
      <c r="K24" s="174">
        <v>166265.5</v>
      </c>
      <c r="L24" s="87"/>
      <c r="M24" s="87"/>
      <c r="N24" s="87"/>
      <c r="O24" s="87"/>
      <c r="P24" s="87"/>
      <c r="Q24" s="87"/>
      <c r="R24" s="87"/>
      <c r="S24" s="87"/>
      <c r="T24" s="87"/>
      <c r="U24" s="87"/>
      <c r="V24" s="87"/>
      <c r="W24" s="87"/>
    </row>
    <row r="25" ht="21.75" customHeight="1" spans="1:23">
      <c r="A25" s="74" t="s">
        <v>260</v>
      </c>
      <c r="B25" s="74" t="s">
        <v>281</v>
      </c>
      <c r="C25" s="74" t="s">
        <v>282</v>
      </c>
      <c r="D25" s="74" t="s">
        <v>70</v>
      </c>
      <c r="E25" s="74" t="s">
        <v>101</v>
      </c>
      <c r="F25" s="74" t="s">
        <v>102</v>
      </c>
      <c r="G25" s="74" t="s">
        <v>273</v>
      </c>
      <c r="H25" s="74" t="s">
        <v>274</v>
      </c>
      <c r="I25" s="87">
        <v>390000</v>
      </c>
      <c r="J25" s="87">
        <v>390000</v>
      </c>
      <c r="K25" s="174">
        <v>390000</v>
      </c>
      <c r="L25" s="87"/>
      <c r="M25" s="87"/>
      <c r="N25" s="87"/>
      <c r="O25" s="87"/>
      <c r="P25" s="87"/>
      <c r="Q25" s="87"/>
      <c r="R25" s="87"/>
      <c r="S25" s="87"/>
      <c r="T25" s="87"/>
      <c r="U25" s="87"/>
      <c r="V25" s="87"/>
      <c r="W25" s="87"/>
    </row>
    <row r="26" ht="21.75" customHeight="1" spans="1:23">
      <c r="A26" s="74" t="s">
        <v>260</v>
      </c>
      <c r="B26" s="74" t="s">
        <v>281</v>
      </c>
      <c r="C26" s="74" t="s">
        <v>282</v>
      </c>
      <c r="D26" s="74" t="s">
        <v>70</v>
      </c>
      <c r="E26" s="74" t="s">
        <v>101</v>
      </c>
      <c r="F26" s="74" t="s">
        <v>102</v>
      </c>
      <c r="G26" s="74" t="s">
        <v>295</v>
      </c>
      <c r="H26" s="74" t="s">
        <v>296</v>
      </c>
      <c r="I26" s="87">
        <v>80000</v>
      </c>
      <c r="J26" s="87">
        <v>80000</v>
      </c>
      <c r="K26" s="174">
        <v>80000</v>
      </c>
      <c r="L26" s="87"/>
      <c r="M26" s="87"/>
      <c r="N26" s="87"/>
      <c r="O26" s="87"/>
      <c r="P26" s="87"/>
      <c r="Q26" s="87"/>
      <c r="R26" s="87"/>
      <c r="S26" s="87"/>
      <c r="T26" s="87"/>
      <c r="U26" s="87"/>
      <c r="V26" s="87"/>
      <c r="W26" s="87"/>
    </row>
    <row r="27" ht="21.75" customHeight="1" spans="1:23">
      <c r="A27" s="74" t="s">
        <v>260</v>
      </c>
      <c r="B27" s="74" t="s">
        <v>281</v>
      </c>
      <c r="C27" s="74" t="s">
        <v>282</v>
      </c>
      <c r="D27" s="74" t="s">
        <v>70</v>
      </c>
      <c r="E27" s="74" t="s">
        <v>101</v>
      </c>
      <c r="F27" s="74" t="s">
        <v>102</v>
      </c>
      <c r="G27" s="74" t="s">
        <v>297</v>
      </c>
      <c r="H27" s="74" t="s">
        <v>298</v>
      </c>
      <c r="I27" s="87">
        <v>60000</v>
      </c>
      <c r="J27" s="87">
        <v>60000</v>
      </c>
      <c r="K27" s="174">
        <v>60000</v>
      </c>
      <c r="L27" s="87"/>
      <c r="M27" s="87"/>
      <c r="N27" s="87"/>
      <c r="O27" s="87"/>
      <c r="P27" s="87"/>
      <c r="Q27" s="87"/>
      <c r="R27" s="87"/>
      <c r="S27" s="87"/>
      <c r="T27" s="87"/>
      <c r="U27" s="87"/>
      <c r="V27" s="87"/>
      <c r="W27" s="87"/>
    </row>
    <row r="28" ht="21.75" customHeight="1" spans="1:23">
      <c r="A28" s="74" t="s">
        <v>260</v>
      </c>
      <c r="B28" s="74" t="s">
        <v>299</v>
      </c>
      <c r="C28" s="74" t="s">
        <v>300</v>
      </c>
      <c r="D28" s="74" t="s">
        <v>70</v>
      </c>
      <c r="E28" s="74" t="s">
        <v>101</v>
      </c>
      <c r="F28" s="74" t="s">
        <v>102</v>
      </c>
      <c r="G28" s="74" t="s">
        <v>244</v>
      </c>
      <c r="H28" s="74" t="s">
        <v>245</v>
      </c>
      <c r="I28" s="87">
        <v>260280</v>
      </c>
      <c r="J28" s="87">
        <v>260280</v>
      </c>
      <c r="K28" s="174">
        <v>260280</v>
      </c>
      <c r="L28" s="87"/>
      <c r="M28" s="87"/>
      <c r="N28" s="87"/>
      <c r="O28" s="87"/>
      <c r="P28" s="87"/>
      <c r="Q28" s="87"/>
      <c r="R28" s="87"/>
      <c r="S28" s="87"/>
      <c r="T28" s="87"/>
      <c r="U28" s="87"/>
      <c r="V28" s="87"/>
      <c r="W28" s="87"/>
    </row>
    <row r="29" ht="21.75" customHeight="1" spans="1:23">
      <c r="A29" s="74" t="s">
        <v>260</v>
      </c>
      <c r="B29" s="74" t="s">
        <v>299</v>
      </c>
      <c r="C29" s="74" t="s">
        <v>300</v>
      </c>
      <c r="D29" s="74" t="s">
        <v>70</v>
      </c>
      <c r="E29" s="74" t="s">
        <v>101</v>
      </c>
      <c r="F29" s="74" t="s">
        <v>102</v>
      </c>
      <c r="G29" s="74" t="s">
        <v>269</v>
      </c>
      <c r="H29" s="74" t="s">
        <v>270</v>
      </c>
      <c r="I29" s="87">
        <v>28920</v>
      </c>
      <c r="J29" s="87">
        <v>28920</v>
      </c>
      <c r="K29" s="174">
        <v>28920</v>
      </c>
      <c r="L29" s="87"/>
      <c r="M29" s="87"/>
      <c r="N29" s="87"/>
      <c r="O29" s="87"/>
      <c r="P29" s="87"/>
      <c r="Q29" s="87"/>
      <c r="R29" s="87"/>
      <c r="S29" s="87"/>
      <c r="T29" s="87"/>
      <c r="U29" s="87"/>
      <c r="V29" s="87"/>
      <c r="W29" s="87"/>
    </row>
    <row r="30" ht="21.75" customHeight="1" spans="1:23">
      <c r="A30" s="74" t="s">
        <v>301</v>
      </c>
      <c r="B30" s="74" t="s">
        <v>302</v>
      </c>
      <c r="C30" s="74" t="s">
        <v>303</v>
      </c>
      <c r="D30" s="74" t="s">
        <v>70</v>
      </c>
      <c r="E30" s="74" t="s">
        <v>103</v>
      </c>
      <c r="F30" s="74" t="s">
        <v>104</v>
      </c>
      <c r="G30" s="74" t="s">
        <v>304</v>
      </c>
      <c r="H30" s="74" t="s">
        <v>305</v>
      </c>
      <c r="I30" s="87">
        <v>776231.34</v>
      </c>
      <c r="J30" s="87"/>
      <c r="K30" s="174"/>
      <c r="L30" s="87"/>
      <c r="M30" s="87"/>
      <c r="N30" s="87">
        <v>776231.34</v>
      </c>
      <c r="O30" s="87"/>
      <c r="P30" s="87"/>
      <c r="Q30" s="87"/>
      <c r="R30" s="87"/>
      <c r="S30" s="87"/>
      <c r="T30" s="87"/>
      <c r="U30" s="87"/>
      <c r="V30" s="87"/>
      <c r="W30" s="87"/>
    </row>
    <row r="31" ht="21.75" customHeight="1" spans="1:23">
      <c r="A31" s="74" t="s">
        <v>301</v>
      </c>
      <c r="B31" s="74" t="s">
        <v>306</v>
      </c>
      <c r="C31" s="74" t="s">
        <v>307</v>
      </c>
      <c r="D31" s="74" t="s">
        <v>70</v>
      </c>
      <c r="E31" s="74" t="s">
        <v>103</v>
      </c>
      <c r="F31" s="74" t="s">
        <v>104</v>
      </c>
      <c r="G31" s="74" t="s">
        <v>244</v>
      </c>
      <c r="H31" s="74" t="s">
        <v>245</v>
      </c>
      <c r="I31" s="87">
        <v>95359.14</v>
      </c>
      <c r="J31" s="87"/>
      <c r="K31" s="174"/>
      <c r="L31" s="87"/>
      <c r="M31" s="87"/>
      <c r="N31" s="87">
        <v>95359.14</v>
      </c>
      <c r="O31" s="87"/>
      <c r="P31" s="87"/>
      <c r="Q31" s="87"/>
      <c r="R31" s="87"/>
      <c r="S31" s="87"/>
      <c r="T31" s="87"/>
      <c r="U31" s="87"/>
      <c r="V31" s="87"/>
      <c r="W31" s="87"/>
    </row>
    <row r="32" ht="21.75" customHeight="1" spans="1:23">
      <c r="A32" s="74" t="s">
        <v>301</v>
      </c>
      <c r="B32" s="74" t="s">
        <v>306</v>
      </c>
      <c r="C32" s="74" t="s">
        <v>307</v>
      </c>
      <c r="D32" s="74" t="s">
        <v>70</v>
      </c>
      <c r="E32" s="74" t="s">
        <v>103</v>
      </c>
      <c r="F32" s="74" t="s">
        <v>104</v>
      </c>
      <c r="G32" s="74" t="s">
        <v>269</v>
      </c>
      <c r="H32" s="74" t="s">
        <v>270</v>
      </c>
      <c r="I32" s="87">
        <v>29654</v>
      </c>
      <c r="J32" s="87"/>
      <c r="K32" s="174"/>
      <c r="L32" s="87"/>
      <c r="M32" s="87"/>
      <c r="N32" s="87">
        <v>29654</v>
      </c>
      <c r="O32" s="87"/>
      <c r="P32" s="87"/>
      <c r="Q32" s="87"/>
      <c r="R32" s="87"/>
      <c r="S32" s="87"/>
      <c r="T32" s="87"/>
      <c r="U32" s="87"/>
      <c r="V32" s="87"/>
      <c r="W32" s="87"/>
    </row>
    <row r="33" ht="21.75" customHeight="1" spans="1:23">
      <c r="A33" s="74" t="s">
        <v>301</v>
      </c>
      <c r="B33" s="74" t="s">
        <v>308</v>
      </c>
      <c r="C33" s="74" t="s">
        <v>309</v>
      </c>
      <c r="D33" s="74" t="s">
        <v>70</v>
      </c>
      <c r="E33" s="74" t="s">
        <v>103</v>
      </c>
      <c r="F33" s="74" t="s">
        <v>104</v>
      </c>
      <c r="G33" s="74" t="s">
        <v>244</v>
      </c>
      <c r="H33" s="74" t="s">
        <v>245</v>
      </c>
      <c r="I33" s="87">
        <v>3544.6</v>
      </c>
      <c r="J33" s="87"/>
      <c r="K33" s="174"/>
      <c r="L33" s="87"/>
      <c r="M33" s="87"/>
      <c r="N33" s="87">
        <v>3544.6</v>
      </c>
      <c r="O33" s="87"/>
      <c r="P33" s="87"/>
      <c r="Q33" s="87"/>
      <c r="R33" s="87"/>
      <c r="S33" s="87"/>
      <c r="T33" s="87"/>
      <c r="U33" s="87"/>
      <c r="V33" s="87"/>
      <c r="W33" s="87"/>
    </row>
    <row r="34" ht="21.75" customHeight="1" spans="1:23">
      <c r="A34" s="74" t="s">
        <v>301</v>
      </c>
      <c r="B34" s="74" t="s">
        <v>308</v>
      </c>
      <c r="C34" s="74" t="s">
        <v>309</v>
      </c>
      <c r="D34" s="74" t="s">
        <v>70</v>
      </c>
      <c r="E34" s="74" t="s">
        <v>103</v>
      </c>
      <c r="F34" s="74" t="s">
        <v>104</v>
      </c>
      <c r="G34" s="74" t="s">
        <v>244</v>
      </c>
      <c r="H34" s="74" t="s">
        <v>245</v>
      </c>
      <c r="I34" s="87">
        <v>99499.24</v>
      </c>
      <c r="J34" s="87"/>
      <c r="K34" s="174"/>
      <c r="L34" s="87"/>
      <c r="M34" s="87"/>
      <c r="N34" s="87">
        <v>99499.24</v>
      </c>
      <c r="O34" s="87"/>
      <c r="P34" s="87"/>
      <c r="Q34" s="87"/>
      <c r="R34" s="87"/>
      <c r="S34" s="87"/>
      <c r="T34" s="87"/>
      <c r="U34" s="87"/>
      <c r="V34" s="87"/>
      <c r="W34" s="87"/>
    </row>
    <row r="35" ht="21.75" customHeight="1" spans="1:23">
      <c r="A35" s="74" t="s">
        <v>301</v>
      </c>
      <c r="B35" s="74" t="s">
        <v>308</v>
      </c>
      <c r="C35" s="74" t="s">
        <v>309</v>
      </c>
      <c r="D35" s="74" t="s">
        <v>70</v>
      </c>
      <c r="E35" s="74" t="s">
        <v>103</v>
      </c>
      <c r="F35" s="74" t="s">
        <v>104</v>
      </c>
      <c r="G35" s="74" t="s">
        <v>283</v>
      </c>
      <c r="H35" s="74" t="s">
        <v>284</v>
      </c>
      <c r="I35" s="87">
        <v>1643.77</v>
      </c>
      <c r="J35" s="87"/>
      <c r="K35" s="174"/>
      <c r="L35" s="87"/>
      <c r="M35" s="87"/>
      <c r="N35" s="87">
        <v>1643.77</v>
      </c>
      <c r="O35" s="87"/>
      <c r="P35" s="87"/>
      <c r="Q35" s="87"/>
      <c r="R35" s="87"/>
      <c r="S35" s="87"/>
      <c r="T35" s="87"/>
      <c r="U35" s="87"/>
      <c r="V35" s="87"/>
      <c r="W35" s="87"/>
    </row>
    <row r="36" ht="21.75" customHeight="1" spans="1:23">
      <c r="A36" s="74" t="s">
        <v>301</v>
      </c>
      <c r="B36" s="74" t="s">
        <v>308</v>
      </c>
      <c r="C36" s="74" t="s">
        <v>309</v>
      </c>
      <c r="D36" s="74" t="s">
        <v>70</v>
      </c>
      <c r="E36" s="74" t="s">
        <v>103</v>
      </c>
      <c r="F36" s="74" t="s">
        <v>104</v>
      </c>
      <c r="G36" s="74" t="s">
        <v>285</v>
      </c>
      <c r="H36" s="74" t="s">
        <v>286</v>
      </c>
      <c r="I36" s="87">
        <v>16112.64</v>
      </c>
      <c r="J36" s="87"/>
      <c r="K36" s="174"/>
      <c r="L36" s="87"/>
      <c r="M36" s="87"/>
      <c r="N36" s="87">
        <v>16112.64</v>
      </c>
      <c r="O36" s="87"/>
      <c r="P36" s="87"/>
      <c r="Q36" s="87"/>
      <c r="R36" s="87"/>
      <c r="S36" s="87"/>
      <c r="T36" s="87"/>
      <c r="U36" s="87"/>
      <c r="V36" s="87"/>
      <c r="W36" s="87"/>
    </row>
    <row r="37" ht="21.75" customHeight="1" spans="1:23">
      <c r="A37" s="74" t="s">
        <v>301</v>
      </c>
      <c r="B37" s="74" t="s">
        <v>308</v>
      </c>
      <c r="C37" s="74" t="s">
        <v>309</v>
      </c>
      <c r="D37" s="74" t="s">
        <v>70</v>
      </c>
      <c r="E37" s="74" t="s">
        <v>103</v>
      </c>
      <c r="F37" s="74" t="s">
        <v>104</v>
      </c>
      <c r="G37" s="74" t="s">
        <v>287</v>
      </c>
      <c r="H37" s="74" t="s">
        <v>288</v>
      </c>
      <c r="I37" s="87">
        <v>187080.16</v>
      </c>
      <c r="J37" s="87"/>
      <c r="K37" s="174"/>
      <c r="L37" s="87"/>
      <c r="M37" s="87"/>
      <c r="N37" s="87">
        <v>187080.16</v>
      </c>
      <c r="O37" s="87"/>
      <c r="P37" s="87"/>
      <c r="Q37" s="87"/>
      <c r="R37" s="87"/>
      <c r="S37" s="87"/>
      <c r="T37" s="87"/>
      <c r="U37" s="87"/>
      <c r="V37" s="87"/>
      <c r="W37" s="87"/>
    </row>
    <row r="38" ht="21.75" customHeight="1" spans="1:23">
      <c r="A38" s="74" t="s">
        <v>301</v>
      </c>
      <c r="B38" s="74" t="s">
        <v>308</v>
      </c>
      <c r="C38" s="74" t="s">
        <v>309</v>
      </c>
      <c r="D38" s="74" t="s">
        <v>70</v>
      </c>
      <c r="E38" s="74" t="s">
        <v>103</v>
      </c>
      <c r="F38" s="74" t="s">
        <v>104</v>
      </c>
      <c r="G38" s="74" t="s">
        <v>289</v>
      </c>
      <c r="H38" s="74" t="s">
        <v>290</v>
      </c>
      <c r="I38" s="87">
        <v>56000</v>
      </c>
      <c r="J38" s="87"/>
      <c r="K38" s="174"/>
      <c r="L38" s="87"/>
      <c r="M38" s="87"/>
      <c r="N38" s="87">
        <v>56000</v>
      </c>
      <c r="O38" s="87"/>
      <c r="P38" s="87"/>
      <c r="Q38" s="87"/>
      <c r="R38" s="87"/>
      <c r="S38" s="87"/>
      <c r="T38" s="87"/>
      <c r="U38" s="87"/>
      <c r="V38" s="87"/>
      <c r="W38" s="87"/>
    </row>
    <row r="39" ht="21.75" customHeight="1" spans="1:23">
      <c r="A39" s="74" t="s">
        <v>301</v>
      </c>
      <c r="B39" s="74" t="s">
        <v>308</v>
      </c>
      <c r="C39" s="74" t="s">
        <v>309</v>
      </c>
      <c r="D39" s="74" t="s">
        <v>70</v>
      </c>
      <c r="E39" s="74" t="s">
        <v>103</v>
      </c>
      <c r="F39" s="74" t="s">
        <v>104</v>
      </c>
      <c r="G39" s="74" t="s">
        <v>291</v>
      </c>
      <c r="H39" s="74" t="s">
        <v>292</v>
      </c>
      <c r="I39" s="87">
        <v>224930.85</v>
      </c>
      <c r="J39" s="87"/>
      <c r="K39" s="174"/>
      <c r="L39" s="87"/>
      <c r="M39" s="87"/>
      <c r="N39" s="87">
        <v>224930.85</v>
      </c>
      <c r="O39" s="87"/>
      <c r="P39" s="87"/>
      <c r="Q39" s="87"/>
      <c r="R39" s="87"/>
      <c r="S39" s="87"/>
      <c r="T39" s="87"/>
      <c r="U39" s="87"/>
      <c r="V39" s="87"/>
      <c r="W39" s="87"/>
    </row>
    <row r="40" ht="21.75" customHeight="1" spans="1:23">
      <c r="A40" s="74" t="s">
        <v>301</v>
      </c>
      <c r="B40" s="74" t="s">
        <v>308</v>
      </c>
      <c r="C40" s="74" t="s">
        <v>309</v>
      </c>
      <c r="D40" s="74" t="s">
        <v>70</v>
      </c>
      <c r="E40" s="74" t="s">
        <v>103</v>
      </c>
      <c r="F40" s="74" t="s">
        <v>104</v>
      </c>
      <c r="G40" s="74" t="s">
        <v>293</v>
      </c>
      <c r="H40" s="74" t="s">
        <v>294</v>
      </c>
      <c r="I40" s="87">
        <v>26761.64</v>
      </c>
      <c r="J40" s="87"/>
      <c r="K40" s="174"/>
      <c r="L40" s="87"/>
      <c r="M40" s="87"/>
      <c r="N40" s="87">
        <v>26761.64</v>
      </c>
      <c r="O40" s="87"/>
      <c r="P40" s="87"/>
      <c r="Q40" s="87"/>
      <c r="R40" s="87"/>
      <c r="S40" s="87"/>
      <c r="T40" s="87"/>
      <c r="U40" s="87"/>
      <c r="V40" s="87"/>
      <c r="W40" s="87"/>
    </row>
    <row r="41" ht="21.75" customHeight="1" spans="1:23">
      <c r="A41" s="74" t="s">
        <v>301</v>
      </c>
      <c r="B41" s="74" t="s">
        <v>308</v>
      </c>
      <c r="C41" s="74" t="s">
        <v>309</v>
      </c>
      <c r="D41" s="74" t="s">
        <v>70</v>
      </c>
      <c r="E41" s="74" t="s">
        <v>103</v>
      </c>
      <c r="F41" s="74" t="s">
        <v>104</v>
      </c>
      <c r="G41" s="74" t="s">
        <v>269</v>
      </c>
      <c r="H41" s="74" t="s">
        <v>270</v>
      </c>
      <c r="I41" s="87">
        <v>208426</v>
      </c>
      <c r="J41" s="87"/>
      <c r="K41" s="174"/>
      <c r="L41" s="87"/>
      <c r="M41" s="87"/>
      <c r="N41" s="87">
        <v>208426</v>
      </c>
      <c r="O41" s="87"/>
      <c r="P41" s="87"/>
      <c r="Q41" s="87"/>
      <c r="R41" s="87"/>
      <c r="S41" s="87"/>
      <c r="T41" s="87"/>
      <c r="U41" s="87"/>
      <c r="V41" s="87"/>
      <c r="W41" s="87"/>
    </row>
    <row r="42" ht="21.75" customHeight="1" spans="1:23">
      <c r="A42" s="74" t="s">
        <v>301</v>
      </c>
      <c r="B42" s="74" t="s">
        <v>308</v>
      </c>
      <c r="C42" s="74" t="s">
        <v>309</v>
      </c>
      <c r="D42" s="74" t="s">
        <v>70</v>
      </c>
      <c r="E42" s="74" t="s">
        <v>103</v>
      </c>
      <c r="F42" s="74" t="s">
        <v>104</v>
      </c>
      <c r="G42" s="74" t="s">
        <v>295</v>
      </c>
      <c r="H42" s="74" t="s">
        <v>296</v>
      </c>
      <c r="I42" s="87">
        <v>83998</v>
      </c>
      <c r="J42" s="87"/>
      <c r="K42" s="174"/>
      <c r="L42" s="87"/>
      <c r="M42" s="87"/>
      <c r="N42" s="87">
        <v>83998</v>
      </c>
      <c r="O42" s="87"/>
      <c r="P42" s="87"/>
      <c r="Q42" s="87"/>
      <c r="R42" s="87"/>
      <c r="S42" s="87"/>
      <c r="T42" s="87"/>
      <c r="U42" s="87"/>
      <c r="V42" s="87"/>
      <c r="W42" s="87"/>
    </row>
    <row r="43" ht="21.75" customHeight="1" spans="1:23">
      <c r="A43" s="74" t="s">
        <v>301</v>
      </c>
      <c r="B43" s="74" t="s">
        <v>308</v>
      </c>
      <c r="C43" s="74" t="s">
        <v>309</v>
      </c>
      <c r="D43" s="74" t="s">
        <v>70</v>
      </c>
      <c r="E43" s="74" t="s">
        <v>103</v>
      </c>
      <c r="F43" s="74" t="s">
        <v>104</v>
      </c>
      <c r="G43" s="74" t="s">
        <v>297</v>
      </c>
      <c r="H43" s="74" t="s">
        <v>298</v>
      </c>
      <c r="I43" s="87">
        <v>16000</v>
      </c>
      <c r="J43" s="87"/>
      <c r="K43" s="174"/>
      <c r="L43" s="87"/>
      <c r="M43" s="87"/>
      <c r="N43" s="87">
        <v>16000</v>
      </c>
      <c r="O43" s="87"/>
      <c r="P43" s="87"/>
      <c r="Q43" s="87"/>
      <c r="R43" s="87"/>
      <c r="S43" s="87"/>
      <c r="T43" s="87"/>
      <c r="U43" s="87"/>
      <c r="V43" s="87"/>
      <c r="W43" s="87"/>
    </row>
    <row r="44" ht="21.75" customHeight="1" spans="1:23">
      <c r="A44" s="74" t="s">
        <v>301</v>
      </c>
      <c r="B44" s="74" t="s">
        <v>310</v>
      </c>
      <c r="C44" s="74" t="s">
        <v>311</v>
      </c>
      <c r="D44" s="74" t="s">
        <v>70</v>
      </c>
      <c r="E44" s="74" t="s">
        <v>115</v>
      </c>
      <c r="F44" s="74" t="s">
        <v>116</v>
      </c>
      <c r="G44" s="74" t="s">
        <v>244</v>
      </c>
      <c r="H44" s="74" t="s">
        <v>245</v>
      </c>
      <c r="I44" s="87">
        <v>39775.2</v>
      </c>
      <c r="J44" s="87"/>
      <c r="K44" s="174"/>
      <c r="L44" s="87"/>
      <c r="M44" s="87"/>
      <c r="N44" s="87">
        <v>39775.2</v>
      </c>
      <c r="O44" s="87"/>
      <c r="P44" s="87"/>
      <c r="Q44" s="87"/>
      <c r="R44" s="87"/>
      <c r="S44" s="87"/>
      <c r="T44" s="87"/>
      <c r="U44" s="87"/>
      <c r="V44" s="87"/>
      <c r="W44" s="87"/>
    </row>
    <row r="45" ht="21.75" customHeight="1" spans="1:23">
      <c r="A45" s="74" t="s">
        <v>301</v>
      </c>
      <c r="B45" s="74" t="s">
        <v>310</v>
      </c>
      <c r="C45" s="74" t="s">
        <v>311</v>
      </c>
      <c r="D45" s="74" t="s">
        <v>70</v>
      </c>
      <c r="E45" s="74" t="s">
        <v>115</v>
      </c>
      <c r="F45" s="74" t="s">
        <v>116</v>
      </c>
      <c r="G45" s="74" t="s">
        <v>244</v>
      </c>
      <c r="H45" s="74" t="s">
        <v>245</v>
      </c>
      <c r="I45" s="87">
        <v>2079.8</v>
      </c>
      <c r="J45" s="87"/>
      <c r="K45" s="174"/>
      <c r="L45" s="87"/>
      <c r="M45" s="87"/>
      <c r="N45" s="87">
        <v>2079.8</v>
      </c>
      <c r="O45" s="87"/>
      <c r="P45" s="87"/>
      <c r="Q45" s="87"/>
      <c r="R45" s="87"/>
      <c r="S45" s="87"/>
      <c r="T45" s="87"/>
      <c r="U45" s="87"/>
      <c r="V45" s="87"/>
      <c r="W45" s="87"/>
    </row>
    <row r="46" ht="21.75" customHeight="1" spans="1:23">
      <c r="A46" s="74" t="s">
        <v>301</v>
      </c>
      <c r="B46" s="74" t="s">
        <v>310</v>
      </c>
      <c r="C46" s="74" t="s">
        <v>311</v>
      </c>
      <c r="D46" s="74" t="s">
        <v>70</v>
      </c>
      <c r="E46" s="74" t="s">
        <v>115</v>
      </c>
      <c r="F46" s="74" t="s">
        <v>116</v>
      </c>
      <c r="G46" s="74" t="s">
        <v>269</v>
      </c>
      <c r="H46" s="74" t="s">
        <v>270</v>
      </c>
      <c r="I46" s="87">
        <v>6095</v>
      </c>
      <c r="J46" s="87"/>
      <c r="K46" s="174"/>
      <c r="L46" s="87"/>
      <c r="M46" s="87"/>
      <c r="N46" s="87">
        <v>6095</v>
      </c>
      <c r="O46" s="87"/>
      <c r="P46" s="87"/>
      <c r="Q46" s="87"/>
      <c r="R46" s="87"/>
      <c r="S46" s="87"/>
      <c r="T46" s="87"/>
      <c r="U46" s="87"/>
      <c r="V46" s="87"/>
      <c r="W46" s="87"/>
    </row>
    <row r="47" ht="21.75" customHeight="1" spans="1:23">
      <c r="A47" s="74" t="s">
        <v>301</v>
      </c>
      <c r="B47" s="74" t="s">
        <v>312</v>
      </c>
      <c r="C47" s="74" t="s">
        <v>313</v>
      </c>
      <c r="D47" s="74" t="s">
        <v>70</v>
      </c>
      <c r="E47" s="74" t="s">
        <v>103</v>
      </c>
      <c r="F47" s="74" t="s">
        <v>104</v>
      </c>
      <c r="G47" s="74" t="s">
        <v>304</v>
      </c>
      <c r="H47" s="74" t="s">
        <v>305</v>
      </c>
      <c r="I47" s="87">
        <v>11460</v>
      </c>
      <c r="J47" s="87"/>
      <c r="K47" s="174"/>
      <c r="L47" s="87"/>
      <c r="M47" s="87"/>
      <c r="N47" s="87">
        <v>11460</v>
      </c>
      <c r="O47" s="87"/>
      <c r="P47" s="87"/>
      <c r="Q47" s="87"/>
      <c r="R47" s="87"/>
      <c r="S47" s="87"/>
      <c r="T47" s="87"/>
      <c r="U47" s="87"/>
      <c r="V47" s="87"/>
      <c r="W47" s="87"/>
    </row>
    <row r="48" ht="21.75" customHeight="1" spans="1:23">
      <c r="A48" s="74" t="s">
        <v>301</v>
      </c>
      <c r="B48" s="74" t="s">
        <v>314</v>
      </c>
      <c r="C48" s="74" t="s">
        <v>315</v>
      </c>
      <c r="D48" s="74" t="s">
        <v>70</v>
      </c>
      <c r="E48" s="74" t="s">
        <v>103</v>
      </c>
      <c r="F48" s="74" t="s">
        <v>104</v>
      </c>
      <c r="G48" s="74" t="s">
        <v>304</v>
      </c>
      <c r="H48" s="74" t="s">
        <v>305</v>
      </c>
      <c r="I48" s="87">
        <v>72735</v>
      </c>
      <c r="J48" s="87"/>
      <c r="K48" s="174"/>
      <c r="L48" s="87"/>
      <c r="M48" s="87"/>
      <c r="N48" s="87">
        <v>72735</v>
      </c>
      <c r="O48" s="87"/>
      <c r="P48" s="87"/>
      <c r="Q48" s="87"/>
      <c r="R48" s="87"/>
      <c r="S48" s="87"/>
      <c r="T48" s="87"/>
      <c r="U48" s="87"/>
      <c r="V48" s="87"/>
      <c r="W48" s="87"/>
    </row>
    <row r="49" ht="21.75" customHeight="1" spans="1:23">
      <c r="A49" s="74" t="s">
        <v>301</v>
      </c>
      <c r="B49" s="74" t="s">
        <v>316</v>
      </c>
      <c r="C49" s="74" t="s">
        <v>317</v>
      </c>
      <c r="D49" s="74" t="s">
        <v>70</v>
      </c>
      <c r="E49" s="74" t="s">
        <v>115</v>
      </c>
      <c r="F49" s="74" t="s">
        <v>116</v>
      </c>
      <c r="G49" s="74" t="s">
        <v>244</v>
      </c>
      <c r="H49" s="74" t="s">
        <v>245</v>
      </c>
      <c r="I49" s="87">
        <v>2400</v>
      </c>
      <c r="J49" s="87"/>
      <c r="K49" s="174"/>
      <c r="L49" s="87"/>
      <c r="M49" s="87"/>
      <c r="N49" s="87">
        <v>2400</v>
      </c>
      <c r="O49" s="87"/>
      <c r="P49" s="87"/>
      <c r="Q49" s="87"/>
      <c r="R49" s="87"/>
      <c r="S49" s="87"/>
      <c r="T49" s="87"/>
      <c r="U49" s="87"/>
      <c r="V49" s="87"/>
      <c r="W49" s="87"/>
    </row>
    <row r="50" ht="21.75" customHeight="1" spans="1:23">
      <c r="A50" s="74" t="s">
        <v>301</v>
      </c>
      <c r="B50" s="74" t="s">
        <v>318</v>
      </c>
      <c r="C50" s="74" t="s">
        <v>319</v>
      </c>
      <c r="D50" s="74" t="s">
        <v>70</v>
      </c>
      <c r="E50" s="74" t="s">
        <v>103</v>
      </c>
      <c r="F50" s="74" t="s">
        <v>104</v>
      </c>
      <c r="G50" s="74" t="s">
        <v>244</v>
      </c>
      <c r="H50" s="74" t="s">
        <v>245</v>
      </c>
      <c r="I50" s="87">
        <v>24200</v>
      </c>
      <c r="J50" s="87"/>
      <c r="K50" s="174"/>
      <c r="L50" s="87"/>
      <c r="M50" s="87"/>
      <c r="N50" s="87">
        <v>24200</v>
      </c>
      <c r="O50" s="87"/>
      <c r="P50" s="87"/>
      <c r="Q50" s="87"/>
      <c r="R50" s="87"/>
      <c r="S50" s="87"/>
      <c r="T50" s="87"/>
      <c r="U50" s="87"/>
      <c r="V50" s="87"/>
      <c r="W50" s="87"/>
    </row>
    <row r="51" ht="21.75" customHeight="1" spans="1:23">
      <c r="A51" s="74" t="s">
        <v>301</v>
      </c>
      <c r="B51" s="74" t="s">
        <v>318</v>
      </c>
      <c r="C51" s="74" t="s">
        <v>319</v>
      </c>
      <c r="D51" s="74" t="s">
        <v>70</v>
      </c>
      <c r="E51" s="74" t="s">
        <v>103</v>
      </c>
      <c r="F51" s="74" t="s">
        <v>104</v>
      </c>
      <c r="G51" s="74" t="s">
        <v>244</v>
      </c>
      <c r="H51" s="74" t="s">
        <v>245</v>
      </c>
      <c r="I51" s="87">
        <v>44226</v>
      </c>
      <c r="J51" s="87"/>
      <c r="K51" s="174"/>
      <c r="L51" s="87"/>
      <c r="M51" s="87"/>
      <c r="N51" s="87">
        <v>44226</v>
      </c>
      <c r="O51" s="87"/>
      <c r="P51" s="87"/>
      <c r="Q51" s="87"/>
      <c r="R51" s="87"/>
      <c r="S51" s="87"/>
      <c r="T51" s="87"/>
      <c r="U51" s="87"/>
      <c r="V51" s="87"/>
      <c r="W51" s="87"/>
    </row>
    <row r="52" ht="21.75" customHeight="1" spans="1:23">
      <c r="A52" s="74" t="s">
        <v>301</v>
      </c>
      <c r="B52" s="74" t="s">
        <v>318</v>
      </c>
      <c r="C52" s="74" t="s">
        <v>319</v>
      </c>
      <c r="D52" s="74" t="s">
        <v>70</v>
      </c>
      <c r="E52" s="74" t="s">
        <v>103</v>
      </c>
      <c r="F52" s="74" t="s">
        <v>104</v>
      </c>
      <c r="G52" s="74" t="s">
        <v>283</v>
      </c>
      <c r="H52" s="74" t="s">
        <v>284</v>
      </c>
      <c r="I52" s="87">
        <v>3958.4</v>
      </c>
      <c r="J52" s="87"/>
      <c r="K52" s="174"/>
      <c r="L52" s="87"/>
      <c r="M52" s="87"/>
      <c r="N52" s="87">
        <v>3958.4</v>
      </c>
      <c r="O52" s="87"/>
      <c r="P52" s="87"/>
      <c r="Q52" s="87"/>
      <c r="R52" s="87"/>
      <c r="S52" s="87"/>
      <c r="T52" s="87"/>
      <c r="U52" s="87"/>
      <c r="V52" s="87"/>
      <c r="W52" s="87"/>
    </row>
    <row r="53" ht="21.75" customHeight="1" spans="1:23">
      <c r="A53" s="74" t="s">
        <v>301</v>
      </c>
      <c r="B53" s="74" t="s">
        <v>320</v>
      </c>
      <c r="C53" s="74" t="s">
        <v>321</v>
      </c>
      <c r="D53" s="74" t="s">
        <v>70</v>
      </c>
      <c r="E53" s="74" t="s">
        <v>103</v>
      </c>
      <c r="F53" s="74" t="s">
        <v>104</v>
      </c>
      <c r="G53" s="74" t="s">
        <v>244</v>
      </c>
      <c r="H53" s="74" t="s">
        <v>245</v>
      </c>
      <c r="I53" s="87">
        <v>12643.2</v>
      </c>
      <c r="J53" s="87"/>
      <c r="K53" s="174"/>
      <c r="L53" s="87"/>
      <c r="M53" s="87"/>
      <c r="N53" s="87">
        <v>12643.2</v>
      </c>
      <c r="O53" s="87"/>
      <c r="P53" s="87"/>
      <c r="Q53" s="87"/>
      <c r="R53" s="87"/>
      <c r="S53" s="87"/>
      <c r="T53" s="87"/>
      <c r="U53" s="87"/>
      <c r="V53" s="87"/>
      <c r="W53" s="87"/>
    </row>
    <row r="54" ht="21.75" customHeight="1" spans="1:23">
      <c r="A54" s="74" t="s">
        <v>301</v>
      </c>
      <c r="B54" s="74" t="s">
        <v>322</v>
      </c>
      <c r="C54" s="74" t="s">
        <v>323</v>
      </c>
      <c r="D54" s="74" t="s">
        <v>70</v>
      </c>
      <c r="E54" s="74" t="s">
        <v>103</v>
      </c>
      <c r="F54" s="74" t="s">
        <v>104</v>
      </c>
      <c r="G54" s="74" t="s">
        <v>244</v>
      </c>
      <c r="H54" s="74" t="s">
        <v>245</v>
      </c>
      <c r="I54" s="87">
        <v>113100.2</v>
      </c>
      <c r="J54" s="87"/>
      <c r="K54" s="174"/>
      <c r="L54" s="87"/>
      <c r="M54" s="87"/>
      <c r="N54" s="87">
        <v>113100.2</v>
      </c>
      <c r="O54" s="87"/>
      <c r="P54" s="87"/>
      <c r="Q54" s="87"/>
      <c r="R54" s="87"/>
      <c r="S54" s="87"/>
      <c r="T54" s="87"/>
      <c r="U54" s="87"/>
      <c r="V54" s="87"/>
      <c r="W54" s="87"/>
    </row>
    <row r="55" ht="21.75" customHeight="1" spans="1:23">
      <c r="A55" s="74" t="s">
        <v>301</v>
      </c>
      <c r="B55" s="74" t="s">
        <v>322</v>
      </c>
      <c r="C55" s="74" t="s">
        <v>323</v>
      </c>
      <c r="D55" s="74" t="s">
        <v>70</v>
      </c>
      <c r="E55" s="74" t="s">
        <v>103</v>
      </c>
      <c r="F55" s="74" t="s">
        <v>104</v>
      </c>
      <c r="G55" s="74" t="s">
        <v>273</v>
      </c>
      <c r="H55" s="74" t="s">
        <v>274</v>
      </c>
      <c r="I55" s="87">
        <v>130000</v>
      </c>
      <c r="J55" s="87"/>
      <c r="K55" s="174"/>
      <c r="L55" s="87"/>
      <c r="M55" s="87"/>
      <c r="N55" s="87">
        <v>130000</v>
      </c>
      <c r="O55" s="87"/>
      <c r="P55" s="87"/>
      <c r="Q55" s="87"/>
      <c r="R55" s="87"/>
      <c r="S55" s="87"/>
      <c r="T55" s="87"/>
      <c r="U55" s="87"/>
      <c r="V55" s="87"/>
      <c r="W55" s="87"/>
    </row>
    <row r="56" ht="21.75" customHeight="1" spans="1:23">
      <c r="A56" s="74" t="s">
        <v>301</v>
      </c>
      <c r="B56" s="74" t="s">
        <v>324</v>
      </c>
      <c r="C56" s="74" t="s">
        <v>325</v>
      </c>
      <c r="D56" s="74" t="s">
        <v>70</v>
      </c>
      <c r="E56" s="74" t="s">
        <v>115</v>
      </c>
      <c r="F56" s="74" t="s">
        <v>116</v>
      </c>
      <c r="G56" s="74" t="s">
        <v>244</v>
      </c>
      <c r="H56" s="74" t="s">
        <v>245</v>
      </c>
      <c r="I56" s="87">
        <v>8641</v>
      </c>
      <c r="J56" s="87"/>
      <c r="K56" s="174"/>
      <c r="L56" s="87"/>
      <c r="M56" s="87"/>
      <c r="N56" s="87">
        <v>8641</v>
      </c>
      <c r="O56" s="87"/>
      <c r="P56" s="87"/>
      <c r="Q56" s="87"/>
      <c r="R56" s="87"/>
      <c r="S56" s="87"/>
      <c r="T56" s="87"/>
      <c r="U56" s="87"/>
      <c r="V56" s="87"/>
      <c r="W56" s="87"/>
    </row>
    <row r="57" ht="21.75" customHeight="1" spans="1:23">
      <c r="A57" s="74" t="s">
        <v>301</v>
      </c>
      <c r="B57" s="74" t="s">
        <v>326</v>
      </c>
      <c r="C57" s="74" t="s">
        <v>327</v>
      </c>
      <c r="D57" s="74" t="s">
        <v>70</v>
      </c>
      <c r="E57" s="74" t="s">
        <v>103</v>
      </c>
      <c r="F57" s="74" t="s">
        <v>104</v>
      </c>
      <c r="G57" s="74" t="s">
        <v>244</v>
      </c>
      <c r="H57" s="74" t="s">
        <v>245</v>
      </c>
      <c r="I57" s="87">
        <v>38907</v>
      </c>
      <c r="J57" s="87"/>
      <c r="K57" s="174"/>
      <c r="L57" s="87"/>
      <c r="M57" s="87"/>
      <c r="N57" s="87">
        <v>38907</v>
      </c>
      <c r="O57" s="87"/>
      <c r="P57" s="87"/>
      <c r="Q57" s="87"/>
      <c r="R57" s="87"/>
      <c r="S57" s="87"/>
      <c r="T57" s="87"/>
      <c r="U57" s="87"/>
      <c r="V57" s="87"/>
      <c r="W57" s="87"/>
    </row>
    <row r="58" ht="21.75" customHeight="1" spans="1:23">
      <c r="A58" s="74" t="s">
        <v>301</v>
      </c>
      <c r="B58" s="74" t="s">
        <v>328</v>
      </c>
      <c r="C58" s="74" t="s">
        <v>329</v>
      </c>
      <c r="D58" s="74" t="s">
        <v>70</v>
      </c>
      <c r="E58" s="74" t="s">
        <v>101</v>
      </c>
      <c r="F58" s="74" t="s">
        <v>102</v>
      </c>
      <c r="G58" s="74" t="s">
        <v>291</v>
      </c>
      <c r="H58" s="74" t="s">
        <v>292</v>
      </c>
      <c r="I58" s="87">
        <v>200000</v>
      </c>
      <c r="J58" s="87"/>
      <c r="K58" s="174"/>
      <c r="L58" s="87"/>
      <c r="M58" s="87"/>
      <c r="N58" s="87">
        <v>200000</v>
      </c>
      <c r="O58" s="87"/>
      <c r="P58" s="87"/>
      <c r="Q58" s="87"/>
      <c r="R58" s="87"/>
      <c r="S58" s="87"/>
      <c r="T58" s="87"/>
      <c r="U58" s="87"/>
      <c r="V58" s="87"/>
      <c r="W58" s="87"/>
    </row>
    <row r="59" ht="21.75" customHeight="1" spans="1:23">
      <c r="A59" s="74" t="s">
        <v>301</v>
      </c>
      <c r="B59" s="74" t="s">
        <v>328</v>
      </c>
      <c r="C59" s="74" t="s">
        <v>329</v>
      </c>
      <c r="D59" s="74" t="s">
        <v>70</v>
      </c>
      <c r="E59" s="74" t="s">
        <v>101</v>
      </c>
      <c r="F59" s="74" t="s">
        <v>102</v>
      </c>
      <c r="G59" s="74" t="s">
        <v>297</v>
      </c>
      <c r="H59" s="74" t="s">
        <v>298</v>
      </c>
      <c r="I59" s="87">
        <v>400000</v>
      </c>
      <c r="J59" s="87"/>
      <c r="K59" s="174"/>
      <c r="L59" s="87"/>
      <c r="M59" s="87"/>
      <c r="N59" s="87">
        <v>400000</v>
      </c>
      <c r="O59" s="87"/>
      <c r="P59" s="87"/>
      <c r="Q59" s="87"/>
      <c r="R59" s="87"/>
      <c r="S59" s="87"/>
      <c r="T59" s="87"/>
      <c r="U59" s="87"/>
      <c r="V59" s="87"/>
      <c r="W59" s="87"/>
    </row>
    <row r="60" ht="21.75" customHeight="1" spans="1:23">
      <c r="A60" s="74" t="s">
        <v>301</v>
      </c>
      <c r="B60" s="74" t="s">
        <v>330</v>
      </c>
      <c r="C60" s="74" t="s">
        <v>331</v>
      </c>
      <c r="D60" s="74" t="s">
        <v>70</v>
      </c>
      <c r="E60" s="74" t="s">
        <v>103</v>
      </c>
      <c r="F60" s="74" t="s">
        <v>104</v>
      </c>
      <c r="G60" s="74" t="s">
        <v>304</v>
      </c>
      <c r="H60" s="74" t="s">
        <v>305</v>
      </c>
      <c r="I60" s="87">
        <v>288170</v>
      </c>
      <c r="J60" s="87"/>
      <c r="K60" s="174"/>
      <c r="L60" s="87"/>
      <c r="M60" s="87"/>
      <c r="N60" s="87">
        <v>288170</v>
      </c>
      <c r="O60" s="87"/>
      <c r="P60" s="87"/>
      <c r="Q60" s="87"/>
      <c r="R60" s="87"/>
      <c r="S60" s="87"/>
      <c r="T60" s="87"/>
      <c r="U60" s="87"/>
      <c r="V60" s="87"/>
      <c r="W60" s="87"/>
    </row>
    <row r="61" ht="21.75" customHeight="1" spans="1:23">
      <c r="A61" s="74" t="s">
        <v>301</v>
      </c>
      <c r="B61" s="74" t="s">
        <v>332</v>
      </c>
      <c r="C61" s="74" t="s">
        <v>333</v>
      </c>
      <c r="D61" s="74" t="s">
        <v>70</v>
      </c>
      <c r="E61" s="74" t="s">
        <v>101</v>
      </c>
      <c r="F61" s="74" t="s">
        <v>102</v>
      </c>
      <c r="G61" s="74" t="s">
        <v>244</v>
      </c>
      <c r="H61" s="74" t="s">
        <v>245</v>
      </c>
      <c r="I61" s="87">
        <v>74886.6</v>
      </c>
      <c r="J61" s="87"/>
      <c r="K61" s="174"/>
      <c r="L61" s="87"/>
      <c r="M61" s="87"/>
      <c r="N61" s="87">
        <v>74886.6</v>
      </c>
      <c r="O61" s="87"/>
      <c r="P61" s="87"/>
      <c r="Q61" s="87"/>
      <c r="R61" s="87"/>
      <c r="S61" s="87"/>
      <c r="T61" s="87"/>
      <c r="U61" s="87"/>
      <c r="V61" s="87"/>
      <c r="W61" s="87"/>
    </row>
    <row r="62" ht="21.75" customHeight="1" spans="1:23">
      <c r="A62" s="74" t="s">
        <v>301</v>
      </c>
      <c r="B62" s="74" t="s">
        <v>334</v>
      </c>
      <c r="C62" s="74" t="s">
        <v>335</v>
      </c>
      <c r="D62" s="74" t="s">
        <v>70</v>
      </c>
      <c r="E62" s="74" t="s">
        <v>101</v>
      </c>
      <c r="F62" s="74" t="s">
        <v>102</v>
      </c>
      <c r="G62" s="74" t="s">
        <v>244</v>
      </c>
      <c r="H62" s="74" t="s">
        <v>245</v>
      </c>
      <c r="I62" s="87">
        <v>2277</v>
      </c>
      <c r="J62" s="87"/>
      <c r="K62" s="174"/>
      <c r="L62" s="87"/>
      <c r="M62" s="87"/>
      <c r="N62" s="87">
        <v>2277</v>
      </c>
      <c r="O62" s="87"/>
      <c r="P62" s="87"/>
      <c r="Q62" s="87"/>
      <c r="R62" s="87"/>
      <c r="S62" s="87"/>
      <c r="T62" s="87"/>
      <c r="U62" s="87"/>
      <c r="V62" s="87"/>
      <c r="W62" s="87"/>
    </row>
    <row r="63" ht="21.75" customHeight="1" spans="1:23">
      <c r="A63" s="74" t="s">
        <v>301</v>
      </c>
      <c r="B63" s="74" t="s">
        <v>334</v>
      </c>
      <c r="C63" s="74" t="s">
        <v>335</v>
      </c>
      <c r="D63" s="74" t="s">
        <v>70</v>
      </c>
      <c r="E63" s="74" t="s">
        <v>101</v>
      </c>
      <c r="F63" s="74" t="s">
        <v>102</v>
      </c>
      <c r="G63" s="74" t="s">
        <v>273</v>
      </c>
      <c r="H63" s="74" t="s">
        <v>274</v>
      </c>
      <c r="I63" s="87">
        <v>23180</v>
      </c>
      <c r="J63" s="87"/>
      <c r="K63" s="174"/>
      <c r="L63" s="87"/>
      <c r="M63" s="87"/>
      <c r="N63" s="87">
        <v>23180</v>
      </c>
      <c r="O63" s="87"/>
      <c r="P63" s="87"/>
      <c r="Q63" s="87"/>
      <c r="R63" s="87"/>
      <c r="S63" s="87"/>
      <c r="T63" s="87"/>
      <c r="U63" s="87"/>
      <c r="V63" s="87"/>
      <c r="W63" s="87"/>
    </row>
    <row r="64" ht="21.75" customHeight="1" spans="1:23">
      <c r="A64" s="74" t="s">
        <v>301</v>
      </c>
      <c r="B64" s="74" t="s">
        <v>336</v>
      </c>
      <c r="C64" s="74" t="s">
        <v>337</v>
      </c>
      <c r="D64" s="74" t="s">
        <v>70</v>
      </c>
      <c r="E64" s="74" t="s">
        <v>115</v>
      </c>
      <c r="F64" s="74" t="s">
        <v>116</v>
      </c>
      <c r="G64" s="74" t="s">
        <v>244</v>
      </c>
      <c r="H64" s="74" t="s">
        <v>245</v>
      </c>
      <c r="I64" s="87">
        <v>160</v>
      </c>
      <c r="J64" s="87"/>
      <c r="K64" s="174"/>
      <c r="L64" s="87"/>
      <c r="M64" s="87"/>
      <c r="N64" s="87">
        <v>160</v>
      </c>
      <c r="O64" s="87"/>
      <c r="P64" s="87"/>
      <c r="Q64" s="87"/>
      <c r="R64" s="87"/>
      <c r="S64" s="87"/>
      <c r="T64" s="87"/>
      <c r="U64" s="87"/>
      <c r="V64" s="87"/>
      <c r="W64" s="87"/>
    </row>
    <row r="65" ht="21.75" customHeight="1" spans="1:23">
      <c r="A65" s="74" t="s">
        <v>301</v>
      </c>
      <c r="B65" s="74" t="s">
        <v>338</v>
      </c>
      <c r="C65" s="74" t="s">
        <v>339</v>
      </c>
      <c r="D65" s="74" t="s">
        <v>70</v>
      </c>
      <c r="E65" s="74" t="s">
        <v>103</v>
      </c>
      <c r="F65" s="74" t="s">
        <v>104</v>
      </c>
      <c r="G65" s="74" t="s">
        <v>304</v>
      </c>
      <c r="H65" s="74" t="s">
        <v>305</v>
      </c>
      <c r="I65" s="87">
        <v>52665</v>
      </c>
      <c r="J65" s="87"/>
      <c r="K65" s="174"/>
      <c r="L65" s="87"/>
      <c r="M65" s="87"/>
      <c r="N65" s="87">
        <v>52665</v>
      </c>
      <c r="O65" s="87"/>
      <c r="P65" s="87"/>
      <c r="Q65" s="87"/>
      <c r="R65" s="87"/>
      <c r="S65" s="87"/>
      <c r="T65" s="87"/>
      <c r="U65" s="87"/>
      <c r="V65" s="87"/>
      <c r="W65" s="87"/>
    </row>
    <row r="66" ht="21.75" customHeight="1" spans="1:23">
      <c r="A66" s="74" t="s">
        <v>301</v>
      </c>
      <c r="B66" s="74" t="s">
        <v>340</v>
      </c>
      <c r="C66" s="74" t="s">
        <v>341</v>
      </c>
      <c r="D66" s="74" t="s">
        <v>70</v>
      </c>
      <c r="E66" s="74" t="s">
        <v>103</v>
      </c>
      <c r="F66" s="74" t="s">
        <v>104</v>
      </c>
      <c r="G66" s="74" t="s">
        <v>244</v>
      </c>
      <c r="H66" s="74" t="s">
        <v>245</v>
      </c>
      <c r="I66" s="87">
        <v>5974</v>
      </c>
      <c r="J66" s="87"/>
      <c r="K66" s="174"/>
      <c r="L66" s="87"/>
      <c r="M66" s="87"/>
      <c r="N66" s="87">
        <v>5974</v>
      </c>
      <c r="O66" s="87"/>
      <c r="P66" s="87"/>
      <c r="Q66" s="87"/>
      <c r="R66" s="87"/>
      <c r="S66" s="87"/>
      <c r="T66" s="87"/>
      <c r="U66" s="87"/>
      <c r="V66" s="87"/>
      <c r="W66" s="87"/>
    </row>
    <row r="67" ht="21.75" customHeight="1" spans="1:23">
      <c r="A67" s="74" t="s">
        <v>301</v>
      </c>
      <c r="B67" s="74" t="s">
        <v>342</v>
      </c>
      <c r="C67" s="74" t="s">
        <v>343</v>
      </c>
      <c r="D67" s="74" t="s">
        <v>70</v>
      </c>
      <c r="E67" s="74" t="s">
        <v>101</v>
      </c>
      <c r="F67" s="74" t="s">
        <v>102</v>
      </c>
      <c r="G67" s="74" t="s">
        <v>244</v>
      </c>
      <c r="H67" s="74" t="s">
        <v>245</v>
      </c>
      <c r="I67" s="87">
        <v>7403</v>
      </c>
      <c r="J67" s="87"/>
      <c r="K67" s="174"/>
      <c r="L67" s="87"/>
      <c r="M67" s="87"/>
      <c r="N67" s="87">
        <v>7403</v>
      </c>
      <c r="O67" s="87"/>
      <c r="P67" s="87"/>
      <c r="Q67" s="87"/>
      <c r="R67" s="87"/>
      <c r="S67" s="87"/>
      <c r="T67" s="87"/>
      <c r="U67" s="87"/>
      <c r="V67" s="87"/>
      <c r="W67" s="87"/>
    </row>
    <row r="68" ht="21.75" customHeight="1" spans="1:23">
      <c r="A68" s="74" t="s">
        <v>301</v>
      </c>
      <c r="B68" s="74" t="s">
        <v>342</v>
      </c>
      <c r="C68" s="74" t="s">
        <v>343</v>
      </c>
      <c r="D68" s="74" t="s">
        <v>70</v>
      </c>
      <c r="E68" s="74" t="s">
        <v>101</v>
      </c>
      <c r="F68" s="74" t="s">
        <v>102</v>
      </c>
      <c r="G68" s="74" t="s">
        <v>244</v>
      </c>
      <c r="H68" s="74" t="s">
        <v>245</v>
      </c>
      <c r="I68" s="87">
        <v>7443</v>
      </c>
      <c r="J68" s="87"/>
      <c r="K68" s="174"/>
      <c r="L68" s="87"/>
      <c r="M68" s="87"/>
      <c r="N68" s="87">
        <v>7443</v>
      </c>
      <c r="O68" s="87"/>
      <c r="P68" s="87"/>
      <c r="Q68" s="87"/>
      <c r="R68" s="87"/>
      <c r="S68" s="87"/>
      <c r="T68" s="87"/>
      <c r="U68" s="87"/>
      <c r="V68" s="87"/>
      <c r="W68" s="87"/>
    </row>
    <row r="69" ht="21.75" customHeight="1" spans="1:23">
      <c r="A69" s="74" t="s">
        <v>301</v>
      </c>
      <c r="B69" s="74" t="s">
        <v>342</v>
      </c>
      <c r="C69" s="74" t="s">
        <v>343</v>
      </c>
      <c r="D69" s="74" t="s">
        <v>70</v>
      </c>
      <c r="E69" s="74" t="s">
        <v>101</v>
      </c>
      <c r="F69" s="74" t="s">
        <v>102</v>
      </c>
      <c r="G69" s="74" t="s">
        <v>244</v>
      </c>
      <c r="H69" s="74" t="s">
        <v>245</v>
      </c>
      <c r="I69" s="87">
        <v>1333</v>
      </c>
      <c r="J69" s="87"/>
      <c r="K69" s="174"/>
      <c r="L69" s="87"/>
      <c r="M69" s="87"/>
      <c r="N69" s="87">
        <v>1333</v>
      </c>
      <c r="O69" s="87"/>
      <c r="P69" s="87"/>
      <c r="Q69" s="87"/>
      <c r="R69" s="87"/>
      <c r="S69" s="87"/>
      <c r="T69" s="87"/>
      <c r="U69" s="87"/>
      <c r="V69" s="87"/>
      <c r="W69" s="87"/>
    </row>
    <row r="70" ht="21.75" customHeight="1" spans="1:23">
      <c r="A70" s="74" t="s">
        <v>301</v>
      </c>
      <c r="B70" s="74" t="s">
        <v>344</v>
      </c>
      <c r="C70" s="74" t="s">
        <v>345</v>
      </c>
      <c r="D70" s="74" t="s">
        <v>70</v>
      </c>
      <c r="E70" s="74" t="s">
        <v>103</v>
      </c>
      <c r="F70" s="74" t="s">
        <v>104</v>
      </c>
      <c r="G70" s="74" t="s">
        <v>277</v>
      </c>
      <c r="H70" s="74" t="s">
        <v>278</v>
      </c>
      <c r="I70" s="87">
        <v>84937.5</v>
      </c>
      <c r="J70" s="87"/>
      <c r="K70" s="174"/>
      <c r="L70" s="87"/>
      <c r="M70" s="87"/>
      <c r="N70" s="87">
        <v>84937.5</v>
      </c>
      <c r="O70" s="87"/>
      <c r="P70" s="87"/>
      <c r="Q70" s="87"/>
      <c r="R70" s="87"/>
      <c r="S70" s="87"/>
      <c r="T70" s="87"/>
      <c r="U70" s="87"/>
      <c r="V70" s="87"/>
      <c r="W70" s="87"/>
    </row>
    <row r="71" ht="21.75" customHeight="1" spans="1:23">
      <c r="A71" s="74" t="s">
        <v>301</v>
      </c>
      <c r="B71" s="74" t="s">
        <v>344</v>
      </c>
      <c r="C71" s="74" t="s">
        <v>345</v>
      </c>
      <c r="D71" s="74" t="s">
        <v>70</v>
      </c>
      <c r="E71" s="74" t="s">
        <v>103</v>
      </c>
      <c r="F71" s="74" t="s">
        <v>104</v>
      </c>
      <c r="G71" s="74" t="s">
        <v>277</v>
      </c>
      <c r="H71" s="74" t="s">
        <v>278</v>
      </c>
      <c r="I71" s="87">
        <v>305775</v>
      </c>
      <c r="J71" s="87"/>
      <c r="K71" s="174"/>
      <c r="L71" s="87"/>
      <c r="M71" s="87"/>
      <c r="N71" s="87">
        <v>305775</v>
      </c>
      <c r="O71" s="87"/>
      <c r="P71" s="87"/>
      <c r="Q71" s="87"/>
      <c r="R71" s="87"/>
      <c r="S71" s="87"/>
      <c r="T71" s="87"/>
      <c r="U71" s="87"/>
      <c r="V71" s="87"/>
      <c r="W71" s="87"/>
    </row>
    <row r="72" ht="21.75" customHeight="1" spans="1:23">
      <c r="A72" s="74" t="s">
        <v>301</v>
      </c>
      <c r="B72" s="74" t="s">
        <v>344</v>
      </c>
      <c r="C72" s="74" t="s">
        <v>345</v>
      </c>
      <c r="D72" s="74" t="s">
        <v>70</v>
      </c>
      <c r="E72" s="74" t="s">
        <v>103</v>
      </c>
      <c r="F72" s="74" t="s">
        <v>104</v>
      </c>
      <c r="G72" s="74" t="s">
        <v>277</v>
      </c>
      <c r="H72" s="74" t="s">
        <v>278</v>
      </c>
      <c r="I72" s="87">
        <v>424687.5</v>
      </c>
      <c r="J72" s="87"/>
      <c r="K72" s="174"/>
      <c r="L72" s="87"/>
      <c r="M72" s="87"/>
      <c r="N72" s="87">
        <v>424687.5</v>
      </c>
      <c r="O72" s="87"/>
      <c r="P72" s="87"/>
      <c r="Q72" s="87"/>
      <c r="R72" s="87"/>
      <c r="S72" s="87"/>
      <c r="T72" s="87"/>
      <c r="U72" s="87"/>
      <c r="V72" s="87"/>
      <c r="W72" s="87"/>
    </row>
    <row r="73" ht="21.75" customHeight="1" spans="1:23">
      <c r="A73" s="74" t="s">
        <v>301</v>
      </c>
      <c r="B73" s="74" t="s">
        <v>344</v>
      </c>
      <c r="C73" s="74" t="s">
        <v>345</v>
      </c>
      <c r="D73" s="74" t="s">
        <v>70</v>
      </c>
      <c r="E73" s="74" t="s">
        <v>103</v>
      </c>
      <c r="F73" s="74" t="s">
        <v>104</v>
      </c>
      <c r="G73" s="74" t="s">
        <v>277</v>
      </c>
      <c r="H73" s="74" t="s">
        <v>278</v>
      </c>
      <c r="I73" s="87">
        <v>33975</v>
      </c>
      <c r="J73" s="87"/>
      <c r="K73" s="174"/>
      <c r="L73" s="87"/>
      <c r="M73" s="87"/>
      <c r="N73" s="87">
        <v>33975</v>
      </c>
      <c r="O73" s="87"/>
      <c r="P73" s="87"/>
      <c r="Q73" s="87"/>
      <c r="R73" s="87"/>
      <c r="S73" s="87"/>
      <c r="T73" s="87"/>
      <c r="U73" s="87"/>
      <c r="V73" s="87"/>
      <c r="W73" s="87"/>
    </row>
    <row r="74" ht="21.75" customHeight="1" spans="1:23">
      <c r="A74" s="74" t="s">
        <v>301</v>
      </c>
      <c r="B74" s="74" t="s">
        <v>346</v>
      </c>
      <c r="C74" s="74" t="s">
        <v>347</v>
      </c>
      <c r="D74" s="74" t="s">
        <v>70</v>
      </c>
      <c r="E74" s="74" t="s">
        <v>111</v>
      </c>
      <c r="F74" s="74" t="s">
        <v>112</v>
      </c>
      <c r="G74" s="74" t="s">
        <v>244</v>
      </c>
      <c r="H74" s="74" t="s">
        <v>245</v>
      </c>
      <c r="I74" s="87">
        <v>10800</v>
      </c>
      <c r="J74" s="87"/>
      <c r="K74" s="174"/>
      <c r="L74" s="87"/>
      <c r="M74" s="87"/>
      <c r="N74" s="87">
        <v>10800</v>
      </c>
      <c r="O74" s="87"/>
      <c r="P74" s="87"/>
      <c r="Q74" s="87"/>
      <c r="R74" s="87"/>
      <c r="S74" s="87"/>
      <c r="T74" s="87"/>
      <c r="U74" s="87"/>
      <c r="V74" s="87"/>
      <c r="W74" s="87"/>
    </row>
    <row r="75" ht="21.75" customHeight="1" spans="1:23">
      <c r="A75" s="74" t="s">
        <v>301</v>
      </c>
      <c r="B75" s="74" t="s">
        <v>348</v>
      </c>
      <c r="C75" s="74" t="s">
        <v>349</v>
      </c>
      <c r="D75" s="74" t="s">
        <v>70</v>
      </c>
      <c r="E75" s="74" t="s">
        <v>115</v>
      </c>
      <c r="F75" s="74" t="s">
        <v>116</v>
      </c>
      <c r="G75" s="74" t="s">
        <v>244</v>
      </c>
      <c r="H75" s="74" t="s">
        <v>245</v>
      </c>
      <c r="I75" s="87">
        <v>1439</v>
      </c>
      <c r="J75" s="87"/>
      <c r="K75" s="174"/>
      <c r="L75" s="87"/>
      <c r="M75" s="87"/>
      <c r="N75" s="87">
        <v>1439</v>
      </c>
      <c r="O75" s="87"/>
      <c r="P75" s="87"/>
      <c r="Q75" s="87"/>
      <c r="R75" s="87"/>
      <c r="S75" s="87"/>
      <c r="T75" s="87"/>
      <c r="U75" s="87"/>
      <c r="V75" s="87"/>
      <c r="W75" s="87"/>
    </row>
    <row r="76" ht="21.75" customHeight="1" spans="1:23">
      <c r="A76" s="74" t="s">
        <v>301</v>
      </c>
      <c r="B76" s="74" t="s">
        <v>348</v>
      </c>
      <c r="C76" s="74" t="s">
        <v>349</v>
      </c>
      <c r="D76" s="74" t="s">
        <v>70</v>
      </c>
      <c r="E76" s="74" t="s">
        <v>115</v>
      </c>
      <c r="F76" s="74" t="s">
        <v>116</v>
      </c>
      <c r="G76" s="74" t="s">
        <v>244</v>
      </c>
      <c r="H76" s="74" t="s">
        <v>245</v>
      </c>
      <c r="I76" s="87">
        <v>400</v>
      </c>
      <c r="J76" s="87"/>
      <c r="K76" s="174"/>
      <c r="L76" s="87"/>
      <c r="M76" s="87"/>
      <c r="N76" s="87">
        <v>400</v>
      </c>
      <c r="O76" s="87"/>
      <c r="P76" s="87"/>
      <c r="Q76" s="87"/>
      <c r="R76" s="87"/>
      <c r="S76" s="87"/>
      <c r="T76" s="87"/>
      <c r="U76" s="87"/>
      <c r="V76" s="87"/>
      <c r="W76" s="87"/>
    </row>
    <row r="77" ht="21.75" customHeight="1" spans="1:23">
      <c r="A77" s="74" t="s">
        <v>301</v>
      </c>
      <c r="B77" s="74" t="s">
        <v>348</v>
      </c>
      <c r="C77" s="74" t="s">
        <v>349</v>
      </c>
      <c r="D77" s="74" t="s">
        <v>70</v>
      </c>
      <c r="E77" s="74" t="s">
        <v>115</v>
      </c>
      <c r="F77" s="74" t="s">
        <v>116</v>
      </c>
      <c r="G77" s="74" t="s">
        <v>244</v>
      </c>
      <c r="H77" s="74" t="s">
        <v>245</v>
      </c>
      <c r="I77" s="87">
        <v>8000</v>
      </c>
      <c r="J77" s="87"/>
      <c r="K77" s="174"/>
      <c r="L77" s="87"/>
      <c r="M77" s="87"/>
      <c r="N77" s="87">
        <v>8000</v>
      </c>
      <c r="O77" s="87"/>
      <c r="P77" s="87"/>
      <c r="Q77" s="87"/>
      <c r="R77" s="87"/>
      <c r="S77" s="87"/>
      <c r="T77" s="87"/>
      <c r="U77" s="87"/>
      <c r="V77" s="87"/>
      <c r="W77" s="87"/>
    </row>
    <row r="78" ht="21.75" customHeight="1" spans="1:23">
      <c r="A78" s="74" t="s">
        <v>301</v>
      </c>
      <c r="B78" s="74" t="s">
        <v>350</v>
      </c>
      <c r="C78" s="74" t="s">
        <v>351</v>
      </c>
      <c r="D78" s="74" t="s">
        <v>70</v>
      </c>
      <c r="E78" s="74" t="s">
        <v>127</v>
      </c>
      <c r="F78" s="74" t="s">
        <v>128</v>
      </c>
      <c r="G78" s="74" t="s">
        <v>352</v>
      </c>
      <c r="H78" s="74" t="s">
        <v>353</v>
      </c>
      <c r="I78" s="87">
        <v>376000</v>
      </c>
      <c r="J78" s="87">
        <v>376000</v>
      </c>
      <c r="K78" s="174">
        <v>376000</v>
      </c>
      <c r="L78" s="87"/>
      <c r="M78" s="87"/>
      <c r="N78" s="87"/>
      <c r="O78" s="87"/>
      <c r="P78" s="87"/>
      <c r="Q78" s="87"/>
      <c r="R78" s="87"/>
      <c r="S78" s="87"/>
      <c r="T78" s="87"/>
      <c r="U78" s="87"/>
      <c r="V78" s="87"/>
      <c r="W78" s="87"/>
    </row>
    <row r="79" ht="21.75" customHeight="1" spans="1:23">
      <c r="A79" s="74" t="s">
        <v>301</v>
      </c>
      <c r="B79" s="74" t="s">
        <v>354</v>
      </c>
      <c r="C79" s="74" t="s">
        <v>355</v>
      </c>
      <c r="D79" s="74" t="s">
        <v>70</v>
      </c>
      <c r="E79" s="74" t="s">
        <v>127</v>
      </c>
      <c r="F79" s="74" t="s">
        <v>128</v>
      </c>
      <c r="G79" s="74" t="s">
        <v>304</v>
      </c>
      <c r="H79" s="74" t="s">
        <v>305</v>
      </c>
      <c r="I79" s="87">
        <v>157704</v>
      </c>
      <c r="J79" s="87">
        <v>157704</v>
      </c>
      <c r="K79" s="174">
        <v>157704</v>
      </c>
      <c r="L79" s="87"/>
      <c r="M79" s="87"/>
      <c r="N79" s="87"/>
      <c r="O79" s="87"/>
      <c r="P79" s="87"/>
      <c r="Q79" s="87"/>
      <c r="R79" s="87"/>
      <c r="S79" s="87"/>
      <c r="T79" s="87"/>
      <c r="U79" s="87"/>
      <c r="V79" s="87"/>
      <c r="W79" s="87"/>
    </row>
    <row r="80" ht="21.75" customHeight="1" spans="1:23">
      <c r="A80" s="74" t="s">
        <v>301</v>
      </c>
      <c r="B80" s="74" t="s">
        <v>356</v>
      </c>
      <c r="C80" s="74" t="s">
        <v>357</v>
      </c>
      <c r="D80" s="74" t="s">
        <v>70</v>
      </c>
      <c r="E80" s="74" t="s">
        <v>103</v>
      </c>
      <c r="F80" s="74" t="s">
        <v>104</v>
      </c>
      <c r="G80" s="74" t="s">
        <v>244</v>
      </c>
      <c r="H80" s="74" t="s">
        <v>245</v>
      </c>
      <c r="I80" s="87">
        <v>27988.26</v>
      </c>
      <c r="J80" s="87">
        <v>27988.26</v>
      </c>
      <c r="K80" s="174">
        <v>27988.26</v>
      </c>
      <c r="L80" s="87"/>
      <c r="M80" s="87"/>
      <c r="N80" s="87"/>
      <c r="O80" s="87"/>
      <c r="P80" s="87"/>
      <c r="Q80" s="87"/>
      <c r="R80" s="87"/>
      <c r="S80" s="87"/>
      <c r="T80" s="87"/>
      <c r="U80" s="87"/>
      <c r="V80" s="87"/>
      <c r="W80" s="87"/>
    </row>
    <row r="81" ht="21.75" customHeight="1" spans="1:23">
      <c r="A81" s="74" t="s">
        <v>301</v>
      </c>
      <c r="B81" s="74" t="s">
        <v>356</v>
      </c>
      <c r="C81" s="74" t="s">
        <v>357</v>
      </c>
      <c r="D81" s="74" t="s">
        <v>70</v>
      </c>
      <c r="E81" s="74" t="s">
        <v>103</v>
      </c>
      <c r="F81" s="74" t="s">
        <v>104</v>
      </c>
      <c r="G81" s="74" t="s">
        <v>269</v>
      </c>
      <c r="H81" s="74" t="s">
        <v>270</v>
      </c>
      <c r="I81" s="87">
        <v>3105.18</v>
      </c>
      <c r="J81" s="87">
        <v>3105.18</v>
      </c>
      <c r="K81" s="174">
        <v>3105.18</v>
      </c>
      <c r="L81" s="87"/>
      <c r="M81" s="87"/>
      <c r="N81" s="87"/>
      <c r="O81" s="87"/>
      <c r="P81" s="87"/>
      <c r="Q81" s="87"/>
      <c r="R81" s="87"/>
      <c r="S81" s="87"/>
      <c r="T81" s="87"/>
      <c r="U81" s="87"/>
      <c r="V81" s="87"/>
      <c r="W81" s="87"/>
    </row>
    <row r="82" ht="21.75" customHeight="1" spans="1:23">
      <c r="A82" s="74" t="s">
        <v>301</v>
      </c>
      <c r="B82" s="74" t="s">
        <v>358</v>
      </c>
      <c r="C82" s="74" t="s">
        <v>359</v>
      </c>
      <c r="D82" s="74" t="s">
        <v>70</v>
      </c>
      <c r="E82" s="74" t="s">
        <v>115</v>
      </c>
      <c r="F82" s="74" t="s">
        <v>116</v>
      </c>
      <c r="G82" s="74" t="s">
        <v>244</v>
      </c>
      <c r="H82" s="74" t="s">
        <v>245</v>
      </c>
      <c r="I82" s="87">
        <v>907.2</v>
      </c>
      <c r="J82" s="87">
        <v>907.2</v>
      </c>
      <c r="K82" s="174">
        <v>907.2</v>
      </c>
      <c r="L82" s="87"/>
      <c r="M82" s="87"/>
      <c r="N82" s="87"/>
      <c r="O82" s="87"/>
      <c r="P82" s="87"/>
      <c r="Q82" s="87"/>
      <c r="R82" s="87"/>
      <c r="S82" s="87"/>
      <c r="T82" s="87"/>
      <c r="U82" s="87"/>
      <c r="V82" s="87"/>
      <c r="W82" s="87"/>
    </row>
    <row r="83" ht="21.75" customHeight="1" spans="1:23">
      <c r="A83" s="74" t="s">
        <v>301</v>
      </c>
      <c r="B83" s="74" t="s">
        <v>358</v>
      </c>
      <c r="C83" s="74" t="s">
        <v>359</v>
      </c>
      <c r="D83" s="74" t="s">
        <v>70</v>
      </c>
      <c r="E83" s="74" t="s">
        <v>115</v>
      </c>
      <c r="F83" s="74" t="s">
        <v>116</v>
      </c>
      <c r="G83" s="74" t="s">
        <v>269</v>
      </c>
      <c r="H83" s="74" t="s">
        <v>270</v>
      </c>
      <c r="I83" s="87">
        <v>100.8</v>
      </c>
      <c r="J83" s="87">
        <v>100.8</v>
      </c>
      <c r="K83" s="174">
        <v>100.8</v>
      </c>
      <c r="L83" s="87"/>
      <c r="M83" s="87"/>
      <c r="N83" s="87"/>
      <c r="O83" s="87"/>
      <c r="P83" s="87"/>
      <c r="Q83" s="87"/>
      <c r="R83" s="87"/>
      <c r="S83" s="87"/>
      <c r="T83" s="87"/>
      <c r="U83" s="87"/>
      <c r="V83" s="87"/>
      <c r="W83" s="87"/>
    </row>
    <row r="84" ht="21.75" customHeight="1" spans="1:23">
      <c r="A84" s="74" t="s">
        <v>301</v>
      </c>
      <c r="B84" s="74" t="s">
        <v>360</v>
      </c>
      <c r="C84" s="74" t="s">
        <v>361</v>
      </c>
      <c r="D84" s="74" t="s">
        <v>70</v>
      </c>
      <c r="E84" s="74" t="s">
        <v>103</v>
      </c>
      <c r="F84" s="74" t="s">
        <v>104</v>
      </c>
      <c r="G84" s="74" t="s">
        <v>244</v>
      </c>
      <c r="H84" s="74" t="s">
        <v>245</v>
      </c>
      <c r="I84" s="87">
        <v>3899.12</v>
      </c>
      <c r="J84" s="87">
        <v>3899.12</v>
      </c>
      <c r="K84" s="174">
        <v>3899.12</v>
      </c>
      <c r="L84" s="87"/>
      <c r="M84" s="87"/>
      <c r="N84" s="87"/>
      <c r="O84" s="87"/>
      <c r="P84" s="87"/>
      <c r="Q84" s="87"/>
      <c r="R84" s="87"/>
      <c r="S84" s="87"/>
      <c r="T84" s="87"/>
      <c r="U84" s="87"/>
      <c r="V84" s="87"/>
      <c r="W84" s="87"/>
    </row>
    <row r="85" ht="21.75" customHeight="1" spans="1:23">
      <c r="A85" s="74" t="s">
        <v>301</v>
      </c>
      <c r="B85" s="74" t="s">
        <v>360</v>
      </c>
      <c r="C85" s="74" t="s">
        <v>361</v>
      </c>
      <c r="D85" s="74" t="s">
        <v>70</v>
      </c>
      <c r="E85" s="74" t="s">
        <v>103</v>
      </c>
      <c r="F85" s="74" t="s">
        <v>104</v>
      </c>
      <c r="G85" s="74" t="s">
        <v>269</v>
      </c>
      <c r="H85" s="74" t="s">
        <v>270</v>
      </c>
      <c r="I85" s="87">
        <v>432.4</v>
      </c>
      <c r="J85" s="87">
        <v>432.4</v>
      </c>
      <c r="K85" s="174">
        <v>432.4</v>
      </c>
      <c r="L85" s="87"/>
      <c r="M85" s="87"/>
      <c r="N85" s="87"/>
      <c r="O85" s="87"/>
      <c r="P85" s="87"/>
      <c r="Q85" s="87"/>
      <c r="R85" s="87"/>
      <c r="S85" s="87"/>
      <c r="T85" s="87"/>
      <c r="U85" s="87"/>
      <c r="V85" s="87"/>
      <c r="W85" s="87"/>
    </row>
    <row r="86" ht="21.75" customHeight="1" spans="1:23">
      <c r="A86" s="74" t="s">
        <v>362</v>
      </c>
      <c r="B86" s="74" t="s">
        <v>363</v>
      </c>
      <c r="C86" s="74" t="s">
        <v>364</v>
      </c>
      <c r="D86" s="74" t="s">
        <v>70</v>
      </c>
      <c r="E86" s="74" t="s">
        <v>103</v>
      </c>
      <c r="F86" s="74" t="s">
        <v>104</v>
      </c>
      <c r="G86" s="74" t="s">
        <v>291</v>
      </c>
      <c r="H86" s="74" t="s">
        <v>292</v>
      </c>
      <c r="I86" s="87">
        <v>150000</v>
      </c>
      <c r="J86" s="87"/>
      <c r="K86" s="174"/>
      <c r="L86" s="87"/>
      <c r="M86" s="87"/>
      <c r="N86" s="87">
        <v>150000</v>
      </c>
      <c r="O86" s="87"/>
      <c r="P86" s="87"/>
      <c r="Q86" s="87"/>
      <c r="R86" s="87"/>
      <c r="S86" s="87"/>
      <c r="T86" s="87"/>
      <c r="U86" s="87"/>
      <c r="V86" s="87"/>
      <c r="W86" s="87"/>
    </row>
    <row r="87" ht="18.75" customHeight="1" spans="1:23">
      <c r="A87" s="46" t="s">
        <v>188</v>
      </c>
      <c r="B87" s="47"/>
      <c r="C87" s="47"/>
      <c r="D87" s="47"/>
      <c r="E87" s="47"/>
      <c r="F87" s="47"/>
      <c r="G87" s="47"/>
      <c r="H87" s="48"/>
      <c r="I87" s="87">
        <v>7213524.74</v>
      </c>
      <c r="J87" s="87">
        <v>2531492.96</v>
      </c>
      <c r="K87" s="174">
        <v>2531492.96</v>
      </c>
      <c r="L87" s="87"/>
      <c r="M87" s="87"/>
      <c r="N87" s="87">
        <v>4670831.78</v>
      </c>
      <c r="O87" s="87">
        <v>11200</v>
      </c>
      <c r="P87" s="87"/>
      <c r="Q87" s="87"/>
      <c r="R87" s="87"/>
      <c r="S87" s="87"/>
      <c r="T87" s="87"/>
      <c r="U87" s="87"/>
      <c r="V87" s="87"/>
      <c r="W87" s="87"/>
    </row>
  </sheetData>
  <mergeCells count="28">
    <mergeCell ref="A2:W2"/>
    <mergeCell ref="A3:H3"/>
    <mergeCell ref="J4:M4"/>
    <mergeCell ref="N4:P4"/>
    <mergeCell ref="R4:W4"/>
    <mergeCell ref="A87:H8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6"/>
  <sheetViews>
    <sheetView showZeros="0" topLeftCell="A34" workbookViewId="0">
      <selection activeCell="A7" sqref="A7:A4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A1" s="1"/>
      <c r="B1" s="1"/>
      <c r="C1" s="1"/>
      <c r="D1" s="1"/>
      <c r="E1" s="1"/>
      <c r="F1" s="1"/>
      <c r="G1" s="1"/>
      <c r="H1" s="1"/>
      <c r="I1" s="1"/>
      <c r="J1" s="32" t="s">
        <v>365</v>
      </c>
    </row>
    <row r="2" ht="39.75" customHeight="1" spans="1:10">
      <c r="A2" s="70" t="str">
        <f>"2026"&amp;"年部门项目支出绩效目标表"</f>
        <v>2026年部门项目支出绩效目标表</v>
      </c>
      <c r="B2" s="4"/>
      <c r="C2" s="4"/>
      <c r="D2" s="4"/>
      <c r="E2" s="4"/>
      <c r="F2" s="71"/>
      <c r="G2" s="4"/>
      <c r="H2" s="71"/>
      <c r="I2" s="71"/>
      <c r="J2" s="4"/>
    </row>
    <row r="3" ht="17.25" customHeight="1" spans="1:10">
      <c r="A3" s="6" t="str">
        <f>"单位名称："&amp;"寻甸回族彝族自治县功山镇中心学校"</f>
        <v>单位名称：寻甸回族彝族自治县功山镇中心学校</v>
      </c>
      <c r="B3" s="1"/>
      <c r="C3" s="1"/>
      <c r="D3" s="1"/>
      <c r="E3" s="1"/>
      <c r="F3" s="1"/>
      <c r="G3" s="1"/>
      <c r="H3" s="1"/>
      <c r="I3" s="1"/>
      <c r="J3" s="1"/>
    </row>
    <row r="4" ht="44.25" customHeight="1" spans="1:10">
      <c r="A4" s="72" t="s">
        <v>201</v>
      </c>
      <c r="B4" s="72" t="s">
        <v>366</v>
      </c>
      <c r="C4" s="72" t="s">
        <v>367</v>
      </c>
      <c r="D4" s="72" t="s">
        <v>368</v>
      </c>
      <c r="E4" s="72" t="s">
        <v>369</v>
      </c>
      <c r="F4" s="73" t="s">
        <v>370</v>
      </c>
      <c r="G4" s="72" t="s">
        <v>371</v>
      </c>
      <c r="H4" s="73" t="s">
        <v>372</v>
      </c>
      <c r="I4" s="73" t="s">
        <v>373</v>
      </c>
      <c r="J4" s="72" t="s">
        <v>374</v>
      </c>
    </row>
    <row r="5" ht="18.75" customHeight="1" spans="1:10">
      <c r="A5" s="165">
        <v>1</v>
      </c>
      <c r="B5" s="165">
        <v>2</v>
      </c>
      <c r="C5" s="165">
        <v>3</v>
      </c>
      <c r="D5" s="165">
        <v>4</v>
      </c>
      <c r="E5" s="165">
        <v>5</v>
      </c>
      <c r="F5" s="41">
        <v>6</v>
      </c>
      <c r="G5" s="165">
        <v>7</v>
      </c>
      <c r="H5" s="41">
        <v>8</v>
      </c>
      <c r="I5" s="41">
        <v>9</v>
      </c>
      <c r="J5" s="165">
        <v>10</v>
      </c>
    </row>
    <row r="6" ht="42" customHeight="1" spans="1:10">
      <c r="A6" s="42" t="s">
        <v>70</v>
      </c>
      <c r="B6" s="74"/>
      <c r="C6" s="74"/>
      <c r="D6" s="74"/>
      <c r="E6" s="62"/>
      <c r="F6" s="75"/>
      <c r="G6" s="62"/>
      <c r="H6" s="75"/>
      <c r="I6" s="75"/>
      <c r="J6" s="62"/>
    </row>
    <row r="7" ht="42" customHeight="1" spans="1:10">
      <c r="A7" s="166" t="s">
        <v>351</v>
      </c>
      <c r="B7" s="25" t="s">
        <v>375</v>
      </c>
      <c r="C7" s="25" t="s">
        <v>376</v>
      </c>
      <c r="D7" s="25" t="s">
        <v>377</v>
      </c>
      <c r="E7" s="42" t="s">
        <v>378</v>
      </c>
      <c r="F7" s="25" t="s">
        <v>379</v>
      </c>
      <c r="G7" s="42" t="s">
        <v>380</v>
      </c>
      <c r="H7" s="25" t="s">
        <v>381</v>
      </c>
      <c r="I7" s="25" t="s">
        <v>382</v>
      </c>
      <c r="J7" s="42" t="s">
        <v>383</v>
      </c>
    </row>
    <row r="8" ht="42" customHeight="1" spans="1:10">
      <c r="A8" s="166" t="s">
        <v>351</v>
      </c>
      <c r="B8" s="25" t="s">
        <v>375</v>
      </c>
      <c r="C8" s="25" t="s">
        <v>376</v>
      </c>
      <c r="D8" s="25" t="s">
        <v>384</v>
      </c>
      <c r="E8" s="42" t="s">
        <v>385</v>
      </c>
      <c r="F8" s="25" t="s">
        <v>386</v>
      </c>
      <c r="G8" s="42" t="s">
        <v>387</v>
      </c>
      <c r="H8" s="25" t="s">
        <v>381</v>
      </c>
      <c r="I8" s="25" t="s">
        <v>382</v>
      </c>
      <c r="J8" s="42" t="s">
        <v>388</v>
      </c>
    </row>
    <row r="9" ht="42" customHeight="1" spans="1:10">
      <c r="A9" s="166" t="s">
        <v>351</v>
      </c>
      <c r="B9" s="25" t="s">
        <v>375</v>
      </c>
      <c r="C9" s="25" t="s">
        <v>389</v>
      </c>
      <c r="D9" s="25" t="s">
        <v>390</v>
      </c>
      <c r="E9" s="42" t="s">
        <v>391</v>
      </c>
      <c r="F9" s="25" t="s">
        <v>379</v>
      </c>
      <c r="G9" s="42" t="s">
        <v>392</v>
      </c>
      <c r="H9" s="25" t="s">
        <v>393</v>
      </c>
      <c r="I9" s="25" t="s">
        <v>394</v>
      </c>
      <c r="J9" s="42" t="s">
        <v>395</v>
      </c>
    </row>
    <row r="10" ht="42" customHeight="1" spans="1:10">
      <c r="A10" s="166" t="s">
        <v>351</v>
      </c>
      <c r="B10" s="25" t="s">
        <v>375</v>
      </c>
      <c r="C10" s="25" t="s">
        <v>396</v>
      </c>
      <c r="D10" s="25" t="s">
        <v>397</v>
      </c>
      <c r="E10" s="42" t="s">
        <v>398</v>
      </c>
      <c r="F10" s="25" t="s">
        <v>386</v>
      </c>
      <c r="G10" s="42" t="s">
        <v>399</v>
      </c>
      <c r="H10" s="25" t="s">
        <v>381</v>
      </c>
      <c r="I10" s="25" t="s">
        <v>394</v>
      </c>
      <c r="J10" s="42" t="s">
        <v>400</v>
      </c>
    </row>
    <row r="11" ht="42" customHeight="1" spans="1:10">
      <c r="A11" s="166" t="s">
        <v>351</v>
      </c>
      <c r="B11" s="25" t="s">
        <v>375</v>
      </c>
      <c r="C11" s="25" t="s">
        <v>396</v>
      </c>
      <c r="D11" s="25" t="s">
        <v>397</v>
      </c>
      <c r="E11" s="42" t="s">
        <v>401</v>
      </c>
      <c r="F11" s="25" t="s">
        <v>386</v>
      </c>
      <c r="G11" s="42" t="s">
        <v>399</v>
      </c>
      <c r="H11" s="25" t="s">
        <v>381</v>
      </c>
      <c r="I11" s="25" t="s">
        <v>382</v>
      </c>
      <c r="J11" s="42" t="s">
        <v>402</v>
      </c>
    </row>
    <row r="12" ht="42" customHeight="1" spans="1:10">
      <c r="A12" s="166" t="s">
        <v>359</v>
      </c>
      <c r="B12" s="25" t="s">
        <v>403</v>
      </c>
      <c r="C12" s="25" t="s">
        <v>376</v>
      </c>
      <c r="D12" s="25" t="s">
        <v>377</v>
      </c>
      <c r="E12" s="42" t="s">
        <v>378</v>
      </c>
      <c r="F12" s="25" t="s">
        <v>379</v>
      </c>
      <c r="G12" s="42" t="s">
        <v>380</v>
      </c>
      <c r="H12" s="25" t="s">
        <v>381</v>
      </c>
      <c r="I12" s="25" t="s">
        <v>382</v>
      </c>
      <c r="J12" s="42" t="s">
        <v>383</v>
      </c>
    </row>
    <row r="13" ht="42" customHeight="1" spans="1:10">
      <c r="A13" s="166" t="s">
        <v>359</v>
      </c>
      <c r="B13" s="25" t="s">
        <v>403</v>
      </c>
      <c r="C13" s="25" t="s">
        <v>376</v>
      </c>
      <c r="D13" s="25" t="s">
        <v>384</v>
      </c>
      <c r="E13" s="42" t="s">
        <v>385</v>
      </c>
      <c r="F13" s="25" t="s">
        <v>386</v>
      </c>
      <c r="G13" s="42" t="s">
        <v>387</v>
      </c>
      <c r="H13" s="25" t="s">
        <v>381</v>
      </c>
      <c r="I13" s="25" t="s">
        <v>382</v>
      </c>
      <c r="J13" s="42" t="s">
        <v>388</v>
      </c>
    </row>
    <row r="14" ht="42" customHeight="1" spans="1:10">
      <c r="A14" s="166" t="s">
        <v>359</v>
      </c>
      <c r="B14" s="25" t="s">
        <v>403</v>
      </c>
      <c r="C14" s="25" t="s">
        <v>389</v>
      </c>
      <c r="D14" s="25" t="s">
        <v>390</v>
      </c>
      <c r="E14" s="42" t="s">
        <v>391</v>
      </c>
      <c r="F14" s="25" t="s">
        <v>379</v>
      </c>
      <c r="G14" s="42" t="s">
        <v>392</v>
      </c>
      <c r="H14" s="25" t="s">
        <v>393</v>
      </c>
      <c r="I14" s="25" t="s">
        <v>394</v>
      </c>
      <c r="J14" s="42" t="s">
        <v>395</v>
      </c>
    </row>
    <row r="15" ht="42" customHeight="1" spans="1:10">
      <c r="A15" s="166" t="s">
        <v>359</v>
      </c>
      <c r="B15" s="25" t="s">
        <v>403</v>
      </c>
      <c r="C15" s="25" t="s">
        <v>396</v>
      </c>
      <c r="D15" s="25" t="s">
        <v>397</v>
      </c>
      <c r="E15" s="42" t="s">
        <v>398</v>
      </c>
      <c r="F15" s="25" t="s">
        <v>386</v>
      </c>
      <c r="G15" s="42" t="s">
        <v>399</v>
      </c>
      <c r="H15" s="25" t="s">
        <v>381</v>
      </c>
      <c r="I15" s="25" t="s">
        <v>394</v>
      </c>
      <c r="J15" s="42" t="s">
        <v>400</v>
      </c>
    </row>
    <row r="16" ht="42" customHeight="1" spans="1:10">
      <c r="A16" s="166" t="s">
        <v>359</v>
      </c>
      <c r="B16" s="25" t="s">
        <v>403</v>
      </c>
      <c r="C16" s="25" t="s">
        <v>396</v>
      </c>
      <c r="D16" s="25" t="s">
        <v>397</v>
      </c>
      <c r="E16" s="42" t="s">
        <v>401</v>
      </c>
      <c r="F16" s="25" t="s">
        <v>386</v>
      </c>
      <c r="G16" s="42" t="s">
        <v>399</v>
      </c>
      <c r="H16" s="25" t="s">
        <v>381</v>
      </c>
      <c r="I16" s="25" t="s">
        <v>382</v>
      </c>
      <c r="J16" s="42" t="s">
        <v>402</v>
      </c>
    </row>
    <row r="17" ht="42" customHeight="1" spans="1:10">
      <c r="A17" s="166" t="s">
        <v>282</v>
      </c>
      <c r="B17" s="25" t="s">
        <v>404</v>
      </c>
      <c r="C17" s="25" t="s">
        <v>376</v>
      </c>
      <c r="D17" s="25" t="s">
        <v>377</v>
      </c>
      <c r="E17" s="42" t="s">
        <v>405</v>
      </c>
      <c r="F17" s="25" t="s">
        <v>379</v>
      </c>
      <c r="G17" s="42" t="s">
        <v>380</v>
      </c>
      <c r="H17" s="25" t="s">
        <v>381</v>
      </c>
      <c r="I17" s="25" t="s">
        <v>382</v>
      </c>
      <c r="J17" s="42" t="s">
        <v>406</v>
      </c>
    </row>
    <row r="18" ht="42" customHeight="1" spans="1:10">
      <c r="A18" s="166" t="s">
        <v>282</v>
      </c>
      <c r="B18" s="25" t="s">
        <v>404</v>
      </c>
      <c r="C18" s="25" t="s">
        <v>376</v>
      </c>
      <c r="D18" s="25" t="s">
        <v>384</v>
      </c>
      <c r="E18" s="42" t="s">
        <v>407</v>
      </c>
      <c r="F18" s="25" t="s">
        <v>379</v>
      </c>
      <c r="G18" s="42" t="s">
        <v>380</v>
      </c>
      <c r="H18" s="25" t="s">
        <v>381</v>
      </c>
      <c r="I18" s="25" t="s">
        <v>382</v>
      </c>
      <c r="J18" s="42" t="s">
        <v>408</v>
      </c>
    </row>
    <row r="19" ht="42" customHeight="1" spans="1:10">
      <c r="A19" s="166" t="s">
        <v>282</v>
      </c>
      <c r="B19" s="25" t="s">
        <v>404</v>
      </c>
      <c r="C19" s="25" t="s">
        <v>376</v>
      </c>
      <c r="D19" s="25" t="s">
        <v>409</v>
      </c>
      <c r="E19" s="42" t="s">
        <v>410</v>
      </c>
      <c r="F19" s="25" t="s">
        <v>379</v>
      </c>
      <c r="G19" s="42" t="s">
        <v>380</v>
      </c>
      <c r="H19" s="25" t="s">
        <v>381</v>
      </c>
      <c r="I19" s="25" t="s">
        <v>382</v>
      </c>
      <c r="J19" s="42" t="s">
        <v>411</v>
      </c>
    </row>
    <row r="20" ht="42" customHeight="1" spans="1:10">
      <c r="A20" s="166" t="s">
        <v>282</v>
      </c>
      <c r="B20" s="25" t="s">
        <v>404</v>
      </c>
      <c r="C20" s="25" t="s">
        <v>389</v>
      </c>
      <c r="D20" s="25" t="s">
        <v>390</v>
      </c>
      <c r="E20" s="42" t="s">
        <v>412</v>
      </c>
      <c r="F20" s="25" t="s">
        <v>379</v>
      </c>
      <c r="G20" s="42" t="s">
        <v>392</v>
      </c>
      <c r="H20" s="25" t="s">
        <v>381</v>
      </c>
      <c r="I20" s="25" t="s">
        <v>382</v>
      </c>
      <c r="J20" s="42" t="s">
        <v>413</v>
      </c>
    </row>
    <row r="21" ht="42" customHeight="1" spans="1:10">
      <c r="A21" s="166" t="s">
        <v>282</v>
      </c>
      <c r="B21" s="25" t="s">
        <v>404</v>
      </c>
      <c r="C21" s="25" t="s">
        <v>396</v>
      </c>
      <c r="D21" s="25" t="s">
        <v>397</v>
      </c>
      <c r="E21" s="42" t="s">
        <v>414</v>
      </c>
      <c r="F21" s="25" t="s">
        <v>386</v>
      </c>
      <c r="G21" s="42" t="s">
        <v>415</v>
      </c>
      <c r="H21" s="25" t="s">
        <v>381</v>
      </c>
      <c r="I21" s="25" t="s">
        <v>382</v>
      </c>
      <c r="J21" s="42" t="s">
        <v>416</v>
      </c>
    </row>
    <row r="22" ht="42" customHeight="1" spans="1:10">
      <c r="A22" s="166" t="s">
        <v>357</v>
      </c>
      <c r="B22" s="25" t="s">
        <v>417</v>
      </c>
      <c r="C22" s="25" t="s">
        <v>376</v>
      </c>
      <c r="D22" s="25" t="s">
        <v>377</v>
      </c>
      <c r="E22" s="42" t="s">
        <v>378</v>
      </c>
      <c r="F22" s="25" t="s">
        <v>379</v>
      </c>
      <c r="G22" s="42" t="s">
        <v>380</v>
      </c>
      <c r="H22" s="25" t="s">
        <v>381</v>
      </c>
      <c r="I22" s="25" t="s">
        <v>382</v>
      </c>
      <c r="J22" s="42" t="s">
        <v>383</v>
      </c>
    </row>
    <row r="23" ht="42" customHeight="1" spans="1:10">
      <c r="A23" s="166" t="s">
        <v>357</v>
      </c>
      <c r="B23" s="25" t="s">
        <v>417</v>
      </c>
      <c r="C23" s="25" t="s">
        <v>376</v>
      </c>
      <c r="D23" s="25" t="s">
        <v>384</v>
      </c>
      <c r="E23" s="42" t="s">
        <v>385</v>
      </c>
      <c r="F23" s="25" t="s">
        <v>386</v>
      </c>
      <c r="G23" s="42" t="s">
        <v>387</v>
      </c>
      <c r="H23" s="25" t="s">
        <v>381</v>
      </c>
      <c r="I23" s="25" t="s">
        <v>382</v>
      </c>
      <c r="J23" s="42" t="s">
        <v>388</v>
      </c>
    </row>
    <row r="24" ht="42" customHeight="1" spans="1:10">
      <c r="A24" s="166" t="s">
        <v>357</v>
      </c>
      <c r="B24" s="25" t="s">
        <v>417</v>
      </c>
      <c r="C24" s="25" t="s">
        <v>389</v>
      </c>
      <c r="D24" s="25" t="s">
        <v>390</v>
      </c>
      <c r="E24" s="42" t="s">
        <v>391</v>
      </c>
      <c r="F24" s="25" t="s">
        <v>379</v>
      </c>
      <c r="G24" s="42" t="s">
        <v>392</v>
      </c>
      <c r="H24" s="25" t="s">
        <v>393</v>
      </c>
      <c r="I24" s="25" t="s">
        <v>394</v>
      </c>
      <c r="J24" s="42" t="s">
        <v>395</v>
      </c>
    </row>
    <row r="25" ht="42" customHeight="1" spans="1:10">
      <c r="A25" s="166" t="s">
        <v>357</v>
      </c>
      <c r="B25" s="25" t="s">
        <v>417</v>
      </c>
      <c r="C25" s="25" t="s">
        <v>396</v>
      </c>
      <c r="D25" s="25" t="s">
        <v>397</v>
      </c>
      <c r="E25" s="42" t="s">
        <v>398</v>
      </c>
      <c r="F25" s="25" t="s">
        <v>386</v>
      </c>
      <c r="G25" s="42" t="s">
        <v>399</v>
      </c>
      <c r="H25" s="25" t="s">
        <v>381</v>
      </c>
      <c r="I25" s="25" t="s">
        <v>394</v>
      </c>
      <c r="J25" s="42" t="s">
        <v>400</v>
      </c>
    </row>
    <row r="26" ht="42" customHeight="1" spans="1:10">
      <c r="A26" s="166" t="s">
        <v>357</v>
      </c>
      <c r="B26" s="25" t="s">
        <v>417</v>
      </c>
      <c r="C26" s="25" t="s">
        <v>396</v>
      </c>
      <c r="D26" s="25" t="s">
        <v>397</v>
      </c>
      <c r="E26" s="42" t="s">
        <v>401</v>
      </c>
      <c r="F26" s="25" t="s">
        <v>386</v>
      </c>
      <c r="G26" s="42" t="s">
        <v>399</v>
      </c>
      <c r="H26" s="25" t="s">
        <v>381</v>
      </c>
      <c r="I26" s="25" t="s">
        <v>382</v>
      </c>
      <c r="J26" s="42" t="s">
        <v>402</v>
      </c>
    </row>
    <row r="27" ht="42" customHeight="1" spans="1:10">
      <c r="A27" s="166" t="s">
        <v>300</v>
      </c>
      <c r="B27" s="25" t="s">
        <v>418</v>
      </c>
      <c r="C27" s="25" t="s">
        <v>376</v>
      </c>
      <c r="D27" s="25" t="s">
        <v>377</v>
      </c>
      <c r="E27" s="42" t="s">
        <v>378</v>
      </c>
      <c r="F27" s="25" t="s">
        <v>379</v>
      </c>
      <c r="G27" s="42" t="s">
        <v>380</v>
      </c>
      <c r="H27" s="25" t="s">
        <v>381</v>
      </c>
      <c r="I27" s="25" t="s">
        <v>382</v>
      </c>
      <c r="J27" s="42" t="s">
        <v>419</v>
      </c>
    </row>
    <row r="28" ht="42" customHeight="1" spans="1:10">
      <c r="A28" s="166" t="s">
        <v>300</v>
      </c>
      <c r="B28" s="25" t="s">
        <v>418</v>
      </c>
      <c r="C28" s="25" t="s">
        <v>376</v>
      </c>
      <c r="D28" s="25" t="s">
        <v>384</v>
      </c>
      <c r="E28" s="42" t="s">
        <v>407</v>
      </c>
      <c r="F28" s="25" t="s">
        <v>379</v>
      </c>
      <c r="G28" s="42" t="s">
        <v>380</v>
      </c>
      <c r="H28" s="25" t="s">
        <v>381</v>
      </c>
      <c r="I28" s="25" t="s">
        <v>382</v>
      </c>
      <c r="J28" s="42" t="s">
        <v>420</v>
      </c>
    </row>
    <row r="29" ht="42" customHeight="1" spans="1:10">
      <c r="A29" s="166" t="s">
        <v>300</v>
      </c>
      <c r="B29" s="25" t="s">
        <v>418</v>
      </c>
      <c r="C29" s="25" t="s">
        <v>376</v>
      </c>
      <c r="D29" s="25" t="s">
        <v>409</v>
      </c>
      <c r="E29" s="42" t="s">
        <v>421</v>
      </c>
      <c r="F29" s="25" t="s">
        <v>386</v>
      </c>
      <c r="G29" s="42" t="s">
        <v>387</v>
      </c>
      <c r="H29" s="25" t="s">
        <v>381</v>
      </c>
      <c r="I29" s="25" t="s">
        <v>382</v>
      </c>
      <c r="J29" s="42" t="s">
        <v>422</v>
      </c>
    </row>
    <row r="30" ht="42" customHeight="1" spans="1:10">
      <c r="A30" s="166" t="s">
        <v>300</v>
      </c>
      <c r="B30" s="25" t="s">
        <v>418</v>
      </c>
      <c r="C30" s="25" t="s">
        <v>389</v>
      </c>
      <c r="D30" s="25" t="s">
        <v>390</v>
      </c>
      <c r="E30" s="42" t="s">
        <v>423</v>
      </c>
      <c r="F30" s="25" t="s">
        <v>379</v>
      </c>
      <c r="G30" s="42" t="s">
        <v>392</v>
      </c>
      <c r="H30" s="25" t="s">
        <v>393</v>
      </c>
      <c r="I30" s="25" t="s">
        <v>382</v>
      </c>
      <c r="J30" s="42" t="s">
        <v>424</v>
      </c>
    </row>
    <row r="31" ht="42" customHeight="1" spans="1:10">
      <c r="A31" s="166" t="s">
        <v>300</v>
      </c>
      <c r="B31" s="25" t="s">
        <v>418</v>
      </c>
      <c r="C31" s="25" t="s">
        <v>396</v>
      </c>
      <c r="D31" s="25" t="s">
        <v>397</v>
      </c>
      <c r="E31" s="42" t="s">
        <v>425</v>
      </c>
      <c r="F31" s="25" t="s">
        <v>386</v>
      </c>
      <c r="G31" s="42" t="s">
        <v>415</v>
      </c>
      <c r="H31" s="25" t="s">
        <v>381</v>
      </c>
      <c r="I31" s="25" t="s">
        <v>382</v>
      </c>
      <c r="J31" s="42" t="s">
        <v>426</v>
      </c>
    </row>
    <row r="32" ht="42" customHeight="1" spans="1:10">
      <c r="A32" s="166" t="s">
        <v>355</v>
      </c>
      <c r="B32" s="25" t="s">
        <v>375</v>
      </c>
      <c r="C32" s="25" t="s">
        <v>376</v>
      </c>
      <c r="D32" s="25" t="s">
        <v>377</v>
      </c>
      <c r="E32" s="42" t="s">
        <v>378</v>
      </c>
      <c r="F32" s="25" t="s">
        <v>379</v>
      </c>
      <c r="G32" s="42" t="s">
        <v>380</v>
      </c>
      <c r="H32" s="25" t="s">
        <v>381</v>
      </c>
      <c r="I32" s="25" t="s">
        <v>382</v>
      </c>
      <c r="J32" s="42" t="s">
        <v>383</v>
      </c>
    </row>
    <row r="33" ht="42" customHeight="1" spans="1:10">
      <c r="A33" s="166" t="s">
        <v>355</v>
      </c>
      <c r="B33" s="25" t="s">
        <v>375</v>
      </c>
      <c r="C33" s="25" t="s">
        <v>376</v>
      </c>
      <c r="D33" s="25" t="s">
        <v>384</v>
      </c>
      <c r="E33" s="42" t="s">
        <v>385</v>
      </c>
      <c r="F33" s="25" t="s">
        <v>386</v>
      </c>
      <c r="G33" s="42" t="s">
        <v>387</v>
      </c>
      <c r="H33" s="25" t="s">
        <v>381</v>
      </c>
      <c r="I33" s="25" t="s">
        <v>382</v>
      </c>
      <c r="J33" s="42" t="s">
        <v>388</v>
      </c>
    </row>
    <row r="34" ht="42" customHeight="1" spans="1:10">
      <c r="A34" s="166" t="s">
        <v>355</v>
      </c>
      <c r="B34" s="25" t="s">
        <v>375</v>
      </c>
      <c r="C34" s="25" t="s">
        <v>389</v>
      </c>
      <c r="D34" s="25" t="s">
        <v>390</v>
      </c>
      <c r="E34" s="42" t="s">
        <v>391</v>
      </c>
      <c r="F34" s="25" t="s">
        <v>379</v>
      </c>
      <c r="G34" s="42" t="s">
        <v>392</v>
      </c>
      <c r="H34" s="25" t="s">
        <v>393</v>
      </c>
      <c r="I34" s="25" t="s">
        <v>394</v>
      </c>
      <c r="J34" s="42" t="s">
        <v>395</v>
      </c>
    </row>
    <row r="35" ht="42" customHeight="1" spans="1:10">
      <c r="A35" s="166" t="s">
        <v>355</v>
      </c>
      <c r="B35" s="25" t="s">
        <v>375</v>
      </c>
      <c r="C35" s="25" t="s">
        <v>396</v>
      </c>
      <c r="D35" s="25" t="s">
        <v>397</v>
      </c>
      <c r="E35" s="42" t="s">
        <v>398</v>
      </c>
      <c r="F35" s="25" t="s">
        <v>386</v>
      </c>
      <c r="G35" s="42" t="s">
        <v>399</v>
      </c>
      <c r="H35" s="25" t="s">
        <v>381</v>
      </c>
      <c r="I35" s="25" t="s">
        <v>394</v>
      </c>
      <c r="J35" s="42" t="s">
        <v>400</v>
      </c>
    </row>
    <row r="36" ht="42" customHeight="1" spans="1:10">
      <c r="A36" s="166" t="s">
        <v>355</v>
      </c>
      <c r="B36" s="25" t="s">
        <v>375</v>
      </c>
      <c r="C36" s="25" t="s">
        <v>396</v>
      </c>
      <c r="D36" s="25" t="s">
        <v>397</v>
      </c>
      <c r="E36" s="42" t="s">
        <v>401</v>
      </c>
      <c r="F36" s="25" t="s">
        <v>386</v>
      </c>
      <c r="G36" s="42" t="s">
        <v>399</v>
      </c>
      <c r="H36" s="25" t="s">
        <v>381</v>
      </c>
      <c r="I36" s="25" t="s">
        <v>382</v>
      </c>
      <c r="J36" s="42" t="s">
        <v>402</v>
      </c>
    </row>
    <row r="37" ht="42" customHeight="1" spans="1:10">
      <c r="A37" s="166" t="s">
        <v>280</v>
      </c>
      <c r="B37" s="25" t="s">
        <v>427</v>
      </c>
      <c r="C37" s="25" t="s">
        <v>376</v>
      </c>
      <c r="D37" s="25" t="s">
        <v>377</v>
      </c>
      <c r="E37" s="42" t="s">
        <v>428</v>
      </c>
      <c r="F37" s="25" t="s">
        <v>379</v>
      </c>
      <c r="G37" s="42" t="s">
        <v>380</v>
      </c>
      <c r="H37" s="25" t="s">
        <v>381</v>
      </c>
      <c r="I37" s="25" t="s">
        <v>382</v>
      </c>
      <c r="J37" s="42" t="s">
        <v>429</v>
      </c>
    </row>
    <row r="38" ht="42" customHeight="1" spans="1:10">
      <c r="A38" s="166" t="s">
        <v>280</v>
      </c>
      <c r="B38" s="25" t="s">
        <v>427</v>
      </c>
      <c r="C38" s="25" t="s">
        <v>376</v>
      </c>
      <c r="D38" s="25" t="s">
        <v>384</v>
      </c>
      <c r="E38" s="42" t="s">
        <v>430</v>
      </c>
      <c r="F38" s="25" t="s">
        <v>379</v>
      </c>
      <c r="G38" s="42" t="s">
        <v>380</v>
      </c>
      <c r="H38" s="25" t="s">
        <v>381</v>
      </c>
      <c r="I38" s="25" t="s">
        <v>382</v>
      </c>
      <c r="J38" s="42" t="s">
        <v>420</v>
      </c>
    </row>
    <row r="39" ht="42" customHeight="1" spans="1:10">
      <c r="A39" s="166" t="s">
        <v>280</v>
      </c>
      <c r="B39" s="25" t="s">
        <v>427</v>
      </c>
      <c r="C39" s="25" t="s">
        <v>376</v>
      </c>
      <c r="D39" s="25" t="s">
        <v>409</v>
      </c>
      <c r="E39" s="42" t="s">
        <v>431</v>
      </c>
      <c r="F39" s="25" t="s">
        <v>379</v>
      </c>
      <c r="G39" s="42" t="s">
        <v>380</v>
      </c>
      <c r="H39" s="25" t="s">
        <v>381</v>
      </c>
      <c r="I39" s="25" t="s">
        <v>382</v>
      </c>
      <c r="J39" s="42" t="s">
        <v>411</v>
      </c>
    </row>
    <row r="40" ht="42" customHeight="1" spans="1:10">
      <c r="A40" s="166" t="s">
        <v>280</v>
      </c>
      <c r="B40" s="25" t="s">
        <v>427</v>
      </c>
      <c r="C40" s="25" t="s">
        <v>389</v>
      </c>
      <c r="D40" s="25" t="s">
        <v>390</v>
      </c>
      <c r="E40" s="42" t="s">
        <v>432</v>
      </c>
      <c r="F40" s="25" t="s">
        <v>386</v>
      </c>
      <c r="G40" s="42" t="s">
        <v>433</v>
      </c>
      <c r="H40" s="25" t="s">
        <v>381</v>
      </c>
      <c r="I40" s="25" t="s">
        <v>382</v>
      </c>
      <c r="J40" s="42" t="s">
        <v>434</v>
      </c>
    </row>
    <row r="41" ht="42" customHeight="1" spans="1:10">
      <c r="A41" s="166" t="s">
        <v>280</v>
      </c>
      <c r="B41" s="25" t="s">
        <v>427</v>
      </c>
      <c r="C41" s="25" t="s">
        <v>396</v>
      </c>
      <c r="D41" s="25" t="s">
        <v>397</v>
      </c>
      <c r="E41" s="42" t="s">
        <v>435</v>
      </c>
      <c r="F41" s="25" t="s">
        <v>386</v>
      </c>
      <c r="G41" s="42" t="s">
        <v>415</v>
      </c>
      <c r="H41" s="25" t="s">
        <v>381</v>
      </c>
      <c r="I41" s="25" t="s">
        <v>382</v>
      </c>
      <c r="J41" s="42" t="s">
        <v>436</v>
      </c>
    </row>
    <row r="42" ht="42" customHeight="1" spans="1:10">
      <c r="A42" s="166" t="s">
        <v>361</v>
      </c>
      <c r="B42" s="25" t="s">
        <v>417</v>
      </c>
      <c r="C42" s="25" t="s">
        <v>376</v>
      </c>
      <c r="D42" s="25" t="s">
        <v>377</v>
      </c>
      <c r="E42" s="42" t="s">
        <v>378</v>
      </c>
      <c r="F42" s="25" t="s">
        <v>379</v>
      </c>
      <c r="G42" s="42" t="s">
        <v>380</v>
      </c>
      <c r="H42" s="25" t="s">
        <v>381</v>
      </c>
      <c r="I42" s="25" t="s">
        <v>382</v>
      </c>
      <c r="J42" s="42" t="s">
        <v>383</v>
      </c>
    </row>
    <row r="43" ht="42" customHeight="1" spans="1:10">
      <c r="A43" s="166" t="s">
        <v>361</v>
      </c>
      <c r="B43" s="25" t="s">
        <v>417</v>
      </c>
      <c r="C43" s="25" t="s">
        <v>376</v>
      </c>
      <c r="D43" s="25" t="s">
        <v>384</v>
      </c>
      <c r="E43" s="42" t="s">
        <v>385</v>
      </c>
      <c r="F43" s="25" t="s">
        <v>386</v>
      </c>
      <c r="G43" s="42" t="s">
        <v>387</v>
      </c>
      <c r="H43" s="25" t="s">
        <v>381</v>
      </c>
      <c r="I43" s="25" t="s">
        <v>382</v>
      </c>
      <c r="J43" s="42" t="s">
        <v>388</v>
      </c>
    </row>
    <row r="44" ht="42" customHeight="1" spans="1:10">
      <c r="A44" s="166" t="s">
        <v>361</v>
      </c>
      <c r="B44" s="25" t="s">
        <v>417</v>
      </c>
      <c r="C44" s="25" t="s">
        <v>389</v>
      </c>
      <c r="D44" s="25" t="s">
        <v>390</v>
      </c>
      <c r="E44" s="42" t="s">
        <v>391</v>
      </c>
      <c r="F44" s="25" t="s">
        <v>379</v>
      </c>
      <c r="G44" s="42" t="s">
        <v>392</v>
      </c>
      <c r="H44" s="25" t="s">
        <v>393</v>
      </c>
      <c r="I44" s="25" t="s">
        <v>394</v>
      </c>
      <c r="J44" s="42" t="s">
        <v>395</v>
      </c>
    </row>
    <row r="45" ht="42" customHeight="1" spans="1:10">
      <c r="A45" s="166" t="s">
        <v>361</v>
      </c>
      <c r="B45" s="25" t="s">
        <v>417</v>
      </c>
      <c r="C45" s="25" t="s">
        <v>396</v>
      </c>
      <c r="D45" s="25" t="s">
        <v>397</v>
      </c>
      <c r="E45" s="42" t="s">
        <v>398</v>
      </c>
      <c r="F45" s="25" t="s">
        <v>386</v>
      </c>
      <c r="G45" s="42" t="s">
        <v>399</v>
      </c>
      <c r="H45" s="25" t="s">
        <v>381</v>
      </c>
      <c r="I45" s="25" t="s">
        <v>394</v>
      </c>
      <c r="J45" s="42" t="s">
        <v>400</v>
      </c>
    </row>
    <row r="46" ht="42" customHeight="1" spans="1:10">
      <c r="A46" s="166" t="s">
        <v>361</v>
      </c>
      <c r="B46" s="25" t="s">
        <v>417</v>
      </c>
      <c r="C46" s="25" t="s">
        <v>396</v>
      </c>
      <c r="D46" s="25" t="s">
        <v>397</v>
      </c>
      <c r="E46" s="42" t="s">
        <v>401</v>
      </c>
      <c r="F46" s="25" t="s">
        <v>386</v>
      </c>
      <c r="G46" s="42" t="s">
        <v>399</v>
      </c>
      <c r="H46" s="25" t="s">
        <v>381</v>
      </c>
      <c r="I46" s="25" t="s">
        <v>382</v>
      </c>
      <c r="J46" s="42" t="s">
        <v>402</v>
      </c>
    </row>
  </sheetData>
  <mergeCells count="18">
    <mergeCell ref="A2:J2"/>
    <mergeCell ref="A3:H3"/>
    <mergeCell ref="A7:A11"/>
    <mergeCell ref="A12:A16"/>
    <mergeCell ref="A17:A21"/>
    <mergeCell ref="A22:A26"/>
    <mergeCell ref="A27:A31"/>
    <mergeCell ref="A32:A36"/>
    <mergeCell ref="A37:A41"/>
    <mergeCell ref="A42:A46"/>
    <mergeCell ref="B7:B11"/>
    <mergeCell ref="B12:B16"/>
    <mergeCell ref="B17:B21"/>
    <mergeCell ref="B22:B26"/>
    <mergeCell ref="B27:B31"/>
    <mergeCell ref="B32:B36"/>
    <mergeCell ref="B37:B41"/>
    <mergeCell ref="B42:B4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静里悠然心自乐</cp:lastModifiedBy>
  <dcterms:created xsi:type="dcterms:W3CDTF">2026-03-27T00:57:00Z</dcterms:created>
  <dcterms:modified xsi:type="dcterms:W3CDTF">2026-03-27T07:03:22Z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933A620911A343268829E07A68DC6A62_13</vt:lpwstr>
  </property>
  <property fmtid="{D5CDD505-2E9C-101B-9397-08002B2CF9AE}" pid="3" name="KSOProductBuildVer">
    <vt:lpwstr>2052-12.1.0.25835</vt:lpwstr>
  </property>
  <property fmtid="{D5CDD505-2E9C-101B-9397-08002B2CF9AE}" pid="4" name="CalculationRule">
    <vt:i4>0</vt:i4>
  </property>
</Properties>
</file>