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<sst xmlns="http://schemas.openxmlformats.org/spreadsheetml/2006/main" count="1638" uniqueCount="477">
  <si>
    <t>预算01-1表</t>
  </si>
  <si>
    <t>单位名称：寻甸回族彝族自治县六哨乡中心学校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</si>
  <si>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</si>
  <si>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</si>
  <si>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</si>
  <si>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</si>
  <si>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</si>
  <si>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</si>
  <si>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</si>
  <si>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</si>
  <si>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</si>
  <si>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</si>
  <si>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</si>
  <si>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</si>
  <si>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</si>
  <si>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</si>
  <si>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</si>
  <si>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</si>
  <si>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</si>
  <si>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</si>
  <si>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</si>
  <si>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</si>
  <si>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</si>
  <si>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</si>
  <si>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</si>
  <si>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</si>
  <si>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</si>
  <si>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</si>
  <si>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</si>
  <si>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</si>
  <si>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</si>
  <si>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</si>
  <si>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</si>
  <si>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</si>
  <si>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</si>
  <si>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</si>
  <si>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</si>
  <si>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</si>
  <si>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</si>
  <si>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</si>
  <si>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</si>
  <si>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</si>
  <si>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</si>
  <si>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</si>
  <si>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</si>
  <si>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</si>
  <si>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</si>
  <si>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</si>
  <si>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</si>
  <si>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</si>
  <si>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</si>
  <si>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</si>
  <si>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</si>
  <si>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</si>
  <si>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</si>
  <si>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</si>
  <si>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</si>
  <si>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</si>
  <si>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</si>
  <si>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</si>
  <si>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</si>
  <si>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</si>
  <si>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</si>
  <si>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</si>
  <si>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</si>
  <si>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</si>
  <si>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</si>
  <si>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</si>
  <si>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</si>
  <si>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寻甸回族彝族自治县六哨乡中心学校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</si>
  <si>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</si>
  <si>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</si>
  <si>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</si>
  <si>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</si>
  <si>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</si>
  <si>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</si>
  <si>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</si>
  <si>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</si>
  <si>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</si>
  <si>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</si>
  <si>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</si>
  <si>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</si>
  <si>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</si>
  <si>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</si>
  <si>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</si>
  <si>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</si>
  <si>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</si>
  <si>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</si>
  <si>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</si>
  <si>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</si>
  <si>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</si>
  <si>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</si>
  <si>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</si>
  <si>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</si>
  <si>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</si>
  <si>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</si>
  <si>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</si>
  <si>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</si>
  <si>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</si>
  <si>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</si>
  <si>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</si>
  <si>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</si>
  <si>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</si>
  <si>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</si>
  <si>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</si>
  <si>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</si>
  <si>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</si>
  <si>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</si>
  <si>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</si>
  <si>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</si>
  <si>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</si>
  <si>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</si>
  <si>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</si>
  <si>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</si>
  <si>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</si>
  <si>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</si>
  <si>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</si>
  <si>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</si>
  <si>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</si>
  <si>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</si>
  <si>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</si>
  <si>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</si>
  <si>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</si>
  <si>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</si>
  <si>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</si>
  <si>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</si>
  <si>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</si>
  <si>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</si>
  <si>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</si>
  <si>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</si>
  <si>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</si>
  <si>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</si>
  <si>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</si>
  <si>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</si>
  <si>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</si>
  <si>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</si>
  <si>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</si>
  <si>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</si>
  <si>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</si>
  <si>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</si>
  <si>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</si>
  <si>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</si>
  <si>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</si>
  <si>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</si>
  <si>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</si>
  <si>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</si>
  <si>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</si>
  <si>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</si>
  <si>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</si>
  <si>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</si>
  <si>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</si>
  <si>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</si>
  <si>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</si>
  <si>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</si>
  <si>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</si>
  <si>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</si>
  <si>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</si>
  <si>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</si>
  <si>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</si>
  <si>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</si>
  <si>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</si>
  <si>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</si>
  <si>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</si>
  <si>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</si>
  <si>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</si>
  <si>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</si>
  <si>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</si>
  <si>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</si>
  <si>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</si>
  <si>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</si>
  <si>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</si>
  <si>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</si>
  <si>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</si>
  <si>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</si>
  <si>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</si>
  <si>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</si>
  <si>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</si>
  <si>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</si>
  <si>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</si>
  <si>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</si>
  <si>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</si>
  <si>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</si>
  <si>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</si>
  <si>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</si>
  <si>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</si>
  <si>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</si>
  <si>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</si>
  <si>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</si>
  <si>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</si>
  <si>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</si>
  <si>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</si>
  <si>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</si>
  <si>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</si>
  <si>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</si>
  <si>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</si>
  <si>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</si>
  <si>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</si>
  <si>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</si>
  <si>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</si>
  <si>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主管部门</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</si>
  <si>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</si>
  <si>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</si>
  <si>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</si>
  <si>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</si>
  <si>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</si>
  <si>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</si>
  <si>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</si>
  <si>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</si>
  <si>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</si>
  <si>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</si>
  <si>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</si>
  <si>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</si>
  <si>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</si>
  <si>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</si>
  <si>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</si>
  <si>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</si>
  <si>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</si>
  <si>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530129210000000003224</t>
  </si>
  <si>
    <t>事业人员支出工资</t>
  </si>
  <si>
    <t>30101</t>
  </si>
  <si>
    <t>基本工资</t>
  </si>
  <si>
    <t>30102</t>
  </si>
  <si>
    <t>津贴补贴</t>
  </si>
  <si>
    <t>30107</t>
  </si>
  <si>
    <t>绩效工资</t>
  </si>
  <si>
    <t>530129210000000003225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</si>
  <si>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</si>
  <si>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</si>
  <si>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</si>
  <si>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</si>
  <si>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</si>
  <si>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</si>
  <si>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</si>
  <si>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</si>
  <si>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</si>
  <si>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</si>
  <si>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</si>
  <si>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530129210000000003226</t>
  </si>
  <si>
    <t>30113</t>
  </si>
  <si>
    <t>530129210000000003231</t>
  </si>
  <si>
    <t>工会经费</t>
  </si>
  <si>
    <t>30228</t>
  </si>
  <si>
    <t>530129210000000003232</t>
  </si>
  <si>
    <t>一般公用经费支出</t>
  </si>
  <si>
    <t>30201</t>
  </si>
  <si>
    <t>办公费</t>
  </si>
  <si>
    <t>530129231100001526864</t>
  </si>
  <si>
    <t>事业人员绩效奖励</t>
  </si>
  <si>
    <t>530129241100002356221</t>
  </si>
  <si>
    <t>未在工资统发人员绩效工资</t>
  </si>
  <si>
    <t>预算05-1表</t>
  </si>
  <si>
    <t>项目分类</t>
  </si>
  <si>
    <t>项目单位</t>
  </si>
  <si>
    <t>经济科目编码</t>
  </si>
  <si>
    <t>经济科目名称</t>
  </si>
  <si>
    <t>本年拨款</t>
  </si>
  <si>
    <t>其中：本次下达</t>
  </si>
  <si>
    <t>专项业务类</t>
  </si>
  <si>
    <t>530129251100004353171</t>
  </si>
  <si>
    <t>2025年中央专项公益彩票金支持乡村学校少年宫项目（提前批次）运转经费</t>
  </si>
  <si>
    <t>530129251100004512651</t>
  </si>
  <si>
    <t>2024年昆明市学科带头人和骨干教师工作经费</t>
  </si>
  <si>
    <t>30216</t>
  </si>
  <si>
    <t>培训费</t>
  </si>
  <si>
    <t>530129251100004512672</t>
  </si>
  <si>
    <t>2025年支持学前教育发展（普惠性民办幼儿园奖补）中央资金</t>
  </si>
  <si>
    <t>530129251100004642213</t>
  </si>
  <si>
    <t>2025年义务教育课后服务省级补助资金</t>
  </si>
  <si>
    <t>30226</t>
  </si>
  <si>
    <t>劳务费</t>
  </si>
  <si>
    <t>530129251100004695797</t>
  </si>
  <si>
    <t>2025年国家助学贷款奖励补助中央资金</t>
  </si>
  <si>
    <t>30308</t>
  </si>
  <si>
    <t>助学金</t>
  </si>
  <si>
    <t>530129261100005140970</t>
  </si>
  <si>
    <t>2026年学前教育免保育教育费县级补助资金</t>
  </si>
  <si>
    <t>530129261100005140971</t>
  </si>
  <si>
    <t>2026年学前教育非税收入安排的补助资金</t>
  </si>
  <si>
    <t>30206</t>
  </si>
  <si>
    <t>电费</t>
  </si>
  <si>
    <t>30207</t>
  </si>
  <si>
    <t>邮电费</t>
  </si>
  <si>
    <t>30211</t>
  </si>
  <si>
    <t>差旅费</t>
  </si>
  <si>
    <t>30213</t>
  </si>
  <si>
    <t>维修（护）费</t>
  </si>
  <si>
    <t>30299</t>
  </si>
  <si>
    <t>其他商品和服务支出</t>
  </si>
  <si>
    <t>530129261100005140992</t>
  </si>
  <si>
    <t>2026年学前教育生均公用经费</t>
  </si>
  <si>
    <t>民生类</t>
  </si>
  <si>
    <t>530129251100004220404</t>
  </si>
  <si>
    <t>寻财教〔2025〕8号2025年城乡义务教育补助经费（营养改善计划）中央资金</t>
  </si>
  <si>
    <t>30305</t>
  </si>
  <si>
    <t>生活补助</t>
  </si>
  <si>
    <t>530129251100004224148</t>
  </si>
  <si>
    <t>2025年第一批城乡义务教育补助经费（普通学校公用经费）中央资金</t>
  </si>
  <si>
    <t>30202</t>
  </si>
  <si>
    <t>印刷费</t>
  </si>
  <si>
    <t>530129251100004226916</t>
  </si>
  <si>
    <t>2025年第一批城乡义务教育补助经费（特殊教育公用经费）中央资金</t>
  </si>
  <si>
    <t>530129251100004227806</t>
  </si>
  <si>
    <t>2025年第一批城乡义务教育补助经费（乡村教师生活补助）中央资金</t>
  </si>
  <si>
    <t>530129251100004227993</t>
  </si>
  <si>
    <t>2025年第一批城乡义务教育补助经费（特岗教师）中央资金</t>
  </si>
  <si>
    <t>530129251100004326445</t>
  </si>
  <si>
    <t>2025年第一批城乡义务教育补助经费（特殊教育公用经费）省级资金</t>
  </si>
  <si>
    <t>530129251100004326650</t>
  </si>
  <si>
    <t>2025年第一批城乡义务教育补助经费（普通学校公用经费）省级资金</t>
  </si>
  <si>
    <t>530129251100004470001</t>
  </si>
  <si>
    <t>2025年城乡义务教育补助经费（普通学校公用经费）市级资金</t>
  </si>
  <si>
    <t>530129251100004470381</t>
  </si>
  <si>
    <t>2025年城乡义务教育补助经费（特殊教育公用经费）市级资金</t>
  </si>
  <si>
    <t>530129251100004550993</t>
  </si>
  <si>
    <t>寻甸县2025年城乡义务教育补助经费（乡村教师生活补助）市级资金</t>
  </si>
  <si>
    <t>530129251100004642201</t>
  </si>
  <si>
    <t>2025年学前教育免保育教育费中央补助预下达资金</t>
  </si>
  <si>
    <t>530129251100004695287</t>
  </si>
  <si>
    <t>2025年学前教育免保育教育费市级补助资金</t>
  </si>
  <si>
    <t>530129251100004714358</t>
  </si>
  <si>
    <t>2025年第二批城乡义务教育补助经费（普通学校公用经费）省级资金</t>
  </si>
  <si>
    <t>530129251100004714373</t>
  </si>
  <si>
    <t>2025年城乡义务教育补助经费（特殊教育公用经费）提标县级资金</t>
  </si>
  <si>
    <t>530129251100004720306</t>
  </si>
  <si>
    <t>2025年第二批城乡义务教育补助经费（特岗教师）中央资金</t>
  </si>
  <si>
    <t>530129251100004744789</t>
  </si>
  <si>
    <t>2025年第二批学前教育免保育教育费中央、省级和市级补助资金</t>
  </si>
  <si>
    <t>530129251100004746686</t>
  </si>
  <si>
    <t>2025年秋季学期中等职业学校学生“两补”资金</t>
  </si>
  <si>
    <t>530129251100004756640</t>
  </si>
  <si>
    <t>2025年城乡义务教育补助（特殊教育公用经费）提标资金</t>
  </si>
  <si>
    <t>530129261100005134656</t>
  </si>
  <si>
    <t>2026年城乡义务教育补助（普通学校公用经费）县级资金</t>
  </si>
  <si>
    <t>530129261100005136609</t>
  </si>
  <si>
    <t>2026年城乡义务教育补助（特殊教育公用经费）县级资金</t>
  </si>
  <si>
    <t>530129261100005136610</t>
  </si>
  <si>
    <t>2026年遗属人员生活补助资金</t>
  </si>
  <si>
    <t>预算05-2表</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</si>
  <si>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</si>
  <si>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</si>
  <si>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</si>
  <si>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</si>
  <si>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</si>
  <si>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</si>
  <si>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</si>
  <si>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</si>
  <si>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</si>
  <si>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</si>
  <si>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产出指标</t>
  </si>
  <si>
    <t>数量指标</t>
  </si>
  <si>
    <t>幼儿园学前一年在园儿童数免除率</t>
  </si>
  <si>
    <t>=</t>
  </si>
  <si>
    <t>100</t>
  </si>
  <si>
    <t>%</t>
  </si>
  <si>
    <t>定量指标</t>
  </si>
  <si>
    <t>反映幼儿园学前一年在园儿童数免除率情况</t>
  </si>
  <si>
    <t>质量指标</t>
  </si>
  <si>
    <t>免保育教育费资金使用合规程度</t>
  </si>
  <si>
    <t>反映免保育教育费资金使用合规程度情况</t>
  </si>
  <si>
    <t>时效指标</t>
  </si>
  <si>
    <t>补助资金到位及时率</t>
  </si>
  <si>
    <t>反映补助资金到位及时率情况</t>
  </si>
  <si>
    <t>效益指标</t>
  </si>
  <si>
    <t>社会效益</t>
  </si>
  <si>
    <t>学前三年毛入园率</t>
  </si>
  <si>
    <t>&gt;=</t>
  </si>
  <si>
    <t>94</t>
  </si>
  <si>
    <t>反映学前三年毛入园率情况</t>
  </si>
  <si>
    <t>满意度指标</t>
  </si>
  <si>
    <t>服务对象满意度</t>
  </si>
  <si>
    <t>学生家长满意度</t>
  </si>
  <si>
    <t>85</t>
  </si>
  <si>
    <t>反映学生家长满意度情况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</si>
  <si>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</si>
  <si>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资金到位率</t>
  </si>
  <si>
    <t>反映补助资金纳入预算情况</t>
  </si>
  <si>
    <t>年度预算执行率</t>
  </si>
  <si>
    <t>95</t>
  </si>
  <si>
    <t>反映补助经费预算执行情况</t>
  </si>
  <si>
    <t>部门运转</t>
  </si>
  <si>
    <t>正常运转</t>
  </si>
  <si>
    <t>年</t>
  </si>
  <si>
    <t>定性指标</t>
  </si>
  <si>
    <t>反映部门运转情况</t>
  </si>
  <si>
    <t>单位人员满意度</t>
  </si>
  <si>
    <t>90</t>
  </si>
  <si>
    <t>反映单位人员满意度情况</t>
  </si>
  <si>
    <t>社会公众满意度</t>
  </si>
  <si>
    <t>反映社会公众满意度情况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</si>
  <si>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</si>
  <si>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</si>
  <si>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</si>
  <si>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</si>
  <si>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</si>
  <si>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资金到位及时率</t>
  </si>
  <si>
    <t>学校正常运转</t>
  </si>
  <si>
    <t>反映学校正常运转情况</t>
  </si>
  <si>
    <t>师生满意度</t>
  </si>
  <si>
    <t>反映师生满意度情况</t>
  </si>
  <si>
    <t>做好本部门人员、公用经费保障，按规定落实干部职工各项待遇，支持部门正常履职。</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</si>
  <si>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</si>
  <si>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</si>
  <si>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</si>
  <si>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</si>
  <si>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</si>
  <si>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</si>
  <si>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</si>
  <si>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</si>
  <si>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做好本部门人员、公用经费保障，按规定落实干部职工各项待遇，支持部门正常履职。特殊教育和随班就读特殊学生7000元/生·年。</t>
  </si>
  <si>
    <t>预算06表</t>
  </si>
  <si>
    <t>政府性基金预算支出预算表</t>
  </si>
  <si>
    <t>单位名称：昆明市发展和改革委员会</t>
  </si>
  <si>
    <t>单位名称</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</si>
  <si>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</si>
  <si>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</si>
  <si>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</si>
  <si>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</si>
  <si>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</si>
  <si>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</si>
  <si>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</si>
  <si>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</si>
  <si>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</si>
  <si>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</si>
  <si>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</si>
  <si>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</si>
  <si>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备注：本部门2026年无政府采购预算，本表无数据。</t>
  </si>
  <si>
    <t>预算08表</t>
  </si>
  <si>
    <t>政府购买服务项目</t>
  </si>
  <si>
    <t>政府购买服务指导性目录代码</t>
  </si>
  <si>
    <t>基本支出/项目支出</t>
  </si>
  <si>
    <t>所属服务类别</t>
  </si>
  <si>
    <t>所属服务领域</t>
  </si>
  <si>
    <t>购买内容简述</t>
  </si>
  <si>
    <t>备注：本部门2026年无政府购买服务预算，本表无数据。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</si>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</sst>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7">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3"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7" xfId="0" applyFont="1" applyFill="1" applyBorder="1" applyAlignment="1">
      <alignment horizontal="center" vertical="center"/>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8" fontId="5" fillId="0" borderId="7" xfId="54" applyFont="1">
      <alignment horizontal="right" vertical="center"/>
    </xf>
    <xf numFmtId="49" fontId="5" fillId="0" borderId="7" xfId="53" applyFont="1">
      <alignment horizontal="left" vertical="center" wrapText="1"/>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0" applyNumberFormat="1" applyFont="1" applyFill="1" applyBorder="1" applyAlignment="1">
      <alignment horizontal="right" vertical="center"/>
    </xf>
    <xf numFmtId="0" fontId="1" fillId="0" borderId="2" xfId="0" applyFont="1" applyFill="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272727272727" defaultRowHeight="12.75" customHeight="1" outlineLevelCol="3"/>
  <cols>
    <col min="1" max="4" width="41" customWidth="1"/>
  </cols>
  <sheetData>
    <row r="1" customHeight="1" spans="1:4">
      <c r="A1" s="2"/>
      <c r="B1" s="2"/>
      <c r="C1" s="2"/>
      <c r="D1" s="2"/>
    </row>
    <row r="2" ht="15" customHeight="1" spans="1:4">
      <c r="A2" s="44"/>
      <c r="B2" s="44"/>
      <c r="C2" s="44"/>
      <c r="D2" s="45" t="s">
        <v>0</v>
      </c>
    </row>
    <row r="3" ht="41.25" customHeight="1" spans="1:4">
      <c r="A3" s="39" t="str">
        <f>"2026"&amp;"年部门财务收支预算总表"</f>
        <v>2026年部门财务收支预算总表</v>
      </c>
    </row>
    <row r="4" ht="17.25" customHeight="1" spans="1:4">
      <c r="A4" s="42" t="s">
        <v>1</v>
      </c>
      <c r="B4" s="171"/>
      <c r="D4" s="140" t="s">
        <v>2</v>
      </c>
    </row>
    <row r="5" ht="23.25" customHeight="1" spans="1:4">
      <c r="A5" s="172" t="s">
        <v>3</v>
      </c>
      <c r="B5" s="173"/>
      <c r="C5" s="172" t="s">
        <v>4</v>
      </c>
      <c r="D5" s="173"/>
    </row>
    <row r="6" ht="24" customHeight="1" spans="1:4">
      <c r="A6" s="172" t="s">
        <v>5</v>
      </c>
      <c r="B6" s="172" t="s">
        <v>6</v>
      </c>
      <c r="C6" s="172" t="s">
        <v>7</v>
      </c>
      <c r="D6" s="172" t="s">
        <v>6</v>
      </c>
    </row>
    <row r="7" ht="17.25" customHeight="1" spans="1:4">
      <c r="A7" s="174" t="s">
        <v>8</v>
      </c>
      <c r="B7" s="129">
        <v>29390729.29</v>
      </c>
      <c r="C7" s="174" t="s">
        <v>9</v>
      </c>
      <c r="D7" s="83"/>
    </row>
    <row r="8" ht="17.25" customHeight="1" spans="1:4">
      <c r="A8" s="174" t="s">
        <v>10</v>
      </c>
      <c r="B8" s="83"/>
      <c r="C8" s="174" t="s">
        <v>11</v>
      </c>
      <c r="D8" s="83"/>
    </row>
    <row r="9" ht="17.25" customHeight="1" spans="1:4">
      <c r="A9" s="174" t="s">
        <v>12</v>
      </c>
      <c r="B9" s="83"/>
      <c r="C9" s="206" t="s">
        <v>13</v>
      </c>
      <c r="D9" s="83"/>
    </row>
    <row r="10" ht="17.25" customHeight="1" spans="1:4">
      <c r="A10" s="174" t="s">
        <v>14</v>
      </c>
      <c r="B10" s="83"/>
      <c r="C10" s="206" t="s">
        <v>15</v>
      </c>
      <c r="D10" s="83"/>
    </row>
    <row r="11" ht="17.25" customHeight="1" spans="1:4">
      <c r="A11" s="174" t="s">
        <v>16</v>
      </c>
      <c r="B11" s="83"/>
      <c r="C11" s="206" t="s">
        <v>17</v>
      </c>
      <c r="D11" s="129">
        <v>24220130.59</v>
      </c>
    </row>
    <row r="12" ht="17.25" customHeight="1" spans="1:4">
      <c r="A12" s="174" t="s">
        <v>18</v>
      </c>
      <c r="B12" s="83"/>
      <c r="C12" s="206" t="s">
        <v>19</v>
      </c>
      <c r="D12" s="129"/>
    </row>
    <row r="13" ht="17.25" customHeight="1" spans="1:4">
      <c r="A13" s="174" t="s">
        <v>20</v>
      </c>
      <c r="B13" s="83"/>
      <c r="C13" s="33" t="s">
        <v>21</v>
      </c>
      <c r="D13" s="129"/>
    </row>
    <row r="14" ht="17.25" customHeight="1" spans="1:4">
      <c r="A14" s="174" t="s">
        <v>22</v>
      </c>
      <c r="B14" s="83"/>
      <c r="C14" s="33" t="s">
        <v>23</v>
      </c>
      <c r="D14" s="129">
        <v>3785376</v>
      </c>
    </row>
    <row r="15" ht="17.25" customHeight="1" spans="1:4">
      <c r="A15" s="174" t="s">
        <v>24</v>
      </c>
      <c r="B15" s="83"/>
      <c r="C15" s="33" t="s">
        <v>25</v>
      </c>
      <c r="D15" s="129">
        <v>2604137.73</v>
      </c>
    </row>
    <row r="16" ht="17.25" customHeight="1" spans="1:4">
      <c r="A16" s="174" t="s">
        <v>26</v>
      </c>
      <c r="B16" s="83"/>
      <c r="C16" s="33" t="s">
        <v>27</v>
      </c>
      <c r="D16" s="129"/>
    </row>
    <row r="17" ht="17.25" customHeight="1" spans="1:4">
      <c r="A17" s="156"/>
      <c r="B17" s="83"/>
      <c r="C17" s="33" t="s">
        <v>28</v>
      </c>
      <c r="D17" s="129"/>
    </row>
    <row r="18" ht="17.25" customHeight="1" spans="1:4">
      <c r="A18" s="175"/>
      <c r="B18" s="83"/>
      <c r="C18" s="33" t="s">
        <v>29</v>
      </c>
      <c r="D18" s="129"/>
    </row>
    <row r="19" ht="17.25" customHeight="1" spans="1:4">
      <c r="A19" s="175"/>
      <c r="B19" s="83"/>
      <c r="C19" s="33" t="s">
        <v>30</v>
      </c>
      <c r="D19" s="129"/>
    </row>
    <row r="20" ht="17.25" customHeight="1" spans="1:4">
      <c r="A20" s="175"/>
      <c r="B20" s="83"/>
      <c r="C20" s="33" t="s">
        <v>31</v>
      </c>
      <c r="D20" s="129"/>
    </row>
    <row r="21" ht="17.25" customHeight="1" spans="1:4">
      <c r="A21" s="175"/>
      <c r="B21" s="83"/>
      <c r="C21" s="33" t="s">
        <v>32</v>
      </c>
      <c r="D21" s="129"/>
    </row>
    <row r="22" ht="17.25" customHeight="1" spans="1:4">
      <c r="A22" s="175"/>
      <c r="B22" s="83"/>
      <c r="C22" s="33" t="s">
        <v>33</v>
      </c>
      <c r="D22" s="129"/>
    </row>
    <row r="23" ht="17.25" customHeight="1" spans="1:4">
      <c r="A23" s="175"/>
      <c r="B23" s="83"/>
      <c r="C23" s="33" t="s">
        <v>34</v>
      </c>
      <c r="D23" s="129"/>
    </row>
    <row r="24" ht="17.25" customHeight="1" spans="1:4">
      <c r="A24" s="175"/>
      <c r="B24" s="83"/>
      <c r="C24" s="33" t="s">
        <v>35</v>
      </c>
      <c r="D24" s="129"/>
    </row>
    <row r="25" ht="17.25" customHeight="1" spans="1:4">
      <c r="A25" s="175"/>
      <c r="B25" s="83"/>
      <c r="C25" s="33" t="s">
        <v>36</v>
      </c>
      <c r="D25" s="129">
        <v>2132694</v>
      </c>
    </row>
    <row r="26" ht="17.25" customHeight="1" spans="1:4">
      <c r="A26" s="175"/>
      <c r="B26" s="83"/>
      <c r="C26" s="33" t="s">
        <v>37</v>
      </c>
      <c r="D26" s="129"/>
    </row>
    <row r="27" ht="17.25" customHeight="1" spans="1:4">
      <c r="A27" s="175"/>
      <c r="B27" s="83"/>
      <c r="C27" s="156" t="s">
        <v>38</v>
      </c>
      <c r="D27" s="129"/>
    </row>
    <row r="28" ht="17.25" customHeight="1" spans="1:4">
      <c r="A28" s="175"/>
      <c r="B28" s="83"/>
      <c r="C28" s="33" t="s">
        <v>39</v>
      </c>
      <c r="D28" s="129"/>
    </row>
    <row r="29" ht="16.5" customHeight="1" spans="1:4">
      <c r="A29" s="175"/>
      <c r="B29" s="83"/>
      <c r="C29" s="33" t="s">
        <v>40</v>
      </c>
      <c r="D29" s="129"/>
    </row>
    <row r="30" ht="16.5" customHeight="1" spans="1:4">
      <c r="A30" s="175"/>
      <c r="B30" s="83"/>
      <c r="C30" s="156" t="s">
        <v>41</v>
      </c>
      <c r="D30" s="129">
        <v>11200</v>
      </c>
    </row>
    <row r="31" ht="17.25" customHeight="1" spans="1:4">
      <c r="A31" s="175"/>
      <c r="B31" s="83"/>
      <c r="C31" s="156" t="s">
        <v>42</v>
      </c>
      <c r="D31" s="129"/>
    </row>
    <row r="32" ht="17.25" customHeight="1" spans="1:4">
      <c r="A32" s="175"/>
      <c r="B32" s="83"/>
      <c r="C32" s="33" t="s">
        <v>43</v>
      </c>
      <c r="D32" s="129"/>
    </row>
    <row r="33" ht="16.5" customHeight="1" spans="1:4">
      <c r="A33" s="175" t="s">
        <v>44</v>
      </c>
      <c r="B33" s="129">
        <v>29390729.29</v>
      </c>
      <c r="C33" s="175" t="s">
        <v>45</v>
      </c>
      <c r="D33" s="129">
        <v>32753538.32</v>
      </c>
    </row>
    <row r="34" ht="16.5" customHeight="1" spans="1:4">
      <c r="A34" s="156" t="s">
        <v>46</v>
      </c>
      <c r="B34" s="129">
        <v>3362809.03</v>
      </c>
      <c r="C34" s="156" t="s">
        <v>47</v>
      </c>
      <c r="D34" s="129"/>
    </row>
    <row r="35" ht="16.5" customHeight="1" spans="1:4">
      <c r="A35" s="33" t="s">
        <v>48</v>
      </c>
      <c r="B35" s="145">
        <v>3362809.03</v>
      </c>
      <c r="C35" s="33" t="s">
        <v>48</v>
      </c>
      <c r="D35" s="145"/>
    </row>
    <row r="36" ht="16.5" customHeight="1" spans="1:4">
      <c r="A36" s="33" t="s">
        <v>49</v>
      </c>
      <c r="B36" s="145"/>
      <c r="C36" s="33" t="s">
        <v>50</v>
      </c>
      <c r="D36" s="145"/>
    </row>
    <row r="37" ht="16.5" customHeight="1" spans="1:4">
      <c r="A37" s="176" t="s">
        <v>51</v>
      </c>
      <c r="B37" s="129">
        <v>32753538.32</v>
      </c>
      <c r="C37" s="176" t="s">
        <v>52</v>
      </c>
      <c r="D37" s="129">
        <v>32753538.32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2"/>
  <sheetViews>
    <sheetView showZeros="0" workbookViewId="0">
      <pane ySplit="1" topLeftCell="A2" activePane="bottomLeft" state="frozen"/>
      <selection/>
      <selection pane="bottomLeft" activeCell="C23" sqref="C23"/>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 customWidth="1"/>
  </cols>
  <sheetData>
    <row r="1" customHeight="1" spans="1:6">
      <c r="A1" s="2"/>
      <c r="B1" s="2"/>
      <c r="C1" s="2"/>
      <c r="D1" s="2"/>
      <c r="E1" s="2"/>
      <c r="F1" s="2"/>
    </row>
    <row r="2" ht="12" customHeight="1" spans="1:6">
      <c r="A2" s="117">
        <v>1</v>
      </c>
      <c r="B2" s="118">
        <v>0</v>
      </c>
      <c r="C2" s="117">
        <v>1</v>
      </c>
      <c r="D2" s="119"/>
      <c r="E2" s="119"/>
      <c r="F2" s="112" t="s">
        <v>409</v>
      </c>
    </row>
    <row r="3" ht="42" customHeight="1" spans="1:6">
      <c r="A3" s="120" t="str">
        <f>"2026"&amp;"年部门政府性基金预算支出预算表"</f>
        <v>2026年部门政府性基金预算支出预算表</v>
      </c>
      <c r="B3" s="120" t="s">
        <v>410</v>
      </c>
      <c r="C3" s="121"/>
      <c r="D3" s="122"/>
      <c r="E3" s="122"/>
      <c r="F3" s="122"/>
    </row>
    <row r="4" ht="13.5" customHeight="1" spans="1:6">
      <c r="A4" s="6" t="s">
        <v>1</v>
      </c>
      <c r="B4" s="6" t="s">
        <v>411</v>
      </c>
      <c r="C4" s="117"/>
      <c r="D4" s="119"/>
      <c r="E4" s="119"/>
      <c r="F4" s="112" t="s">
        <v>2</v>
      </c>
    </row>
    <row r="5" ht="19.5" customHeight="1" spans="1:6">
      <c r="A5" s="123" t="s">
        <v>412</v>
      </c>
      <c r="B5" s="124" t="s">
        <v>71</v>
      </c>
      <c r="C5" s="123" t="s">
        <v>72</v>
      </c>
      <c r="D5" s="12" t="s">
        <v>413</v>
      </c>
      <c r="E5" s="13"/>
      <c r="F5" s="14"/>
    </row>
    <row r="6" ht="18.75" customHeight="1" spans="1:6">
      <c r="A6" s="125"/>
      <c r="B6" s="126"/>
      <c r="C6" s="125"/>
      <c r="D6" s="17" t="s">
        <v>55</v>
      </c>
      <c r="E6" s="12" t="s">
        <v>74</v>
      </c>
      <c r="F6" s="17" t="s">
        <v>75</v>
      </c>
    </row>
    <row r="7" ht="18.75" customHeight="1" spans="1:6">
      <c r="A7" s="66">
        <v>1</v>
      </c>
      <c r="B7" s="127" t="s">
        <v>82</v>
      </c>
      <c r="C7" s="66">
        <v>3</v>
      </c>
      <c r="D7" s="128">
        <v>4</v>
      </c>
      <c r="E7" s="128">
        <v>5</v>
      </c>
      <c r="F7" s="128">
        <v>6</v>
      </c>
    </row>
    <row r="8" s="1" customFormat="1" ht="21" customHeight="1" spans="1:6">
      <c r="A8" s="22" t="s">
        <v>69</v>
      </c>
      <c r="B8" s="22"/>
      <c r="C8" s="22"/>
      <c r="D8" s="129">
        <v>11200</v>
      </c>
      <c r="E8" s="129"/>
      <c r="F8" s="129">
        <v>11200</v>
      </c>
    </row>
    <row r="9" s="1" customFormat="1" ht="21" customHeight="1" spans="1:6">
      <c r="A9" s="22"/>
      <c r="B9" s="22" t="s">
        <v>142</v>
      </c>
      <c r="C9" s="22" t="s">
        <v>80</v>
      </c>
      <c r="D9" s="129">
        <v>11200</v>
      </c>
      <c r="E9" s="129"/>
      <c r="F9" s="129">
        <v>11200</v>
      </c>
    </row>
    <row r="10" s="1" customFormat="1" ht="21" customHeight="1" spans="1:6">
      <c r="A10" s="130"/>
      <c r="B10" s="131" t="s">
        <v>143</v>
      </c>
      <c r="C10" s="131" t="s">
        <v>144</v>
      </c>
      <c r="D10" s="129">
        <v>11200</v>
      </c>
      <c r="E10" s="129"/>
      <c r="F10" s="129">
        <v>11200</v>
      </c>
    </row>
    <row r="11" s="1" customFormat="1" ht="21" customHeight="1" spans="1:6">
      <c r="A11" s="130"/>
      <c r="B11" s="132" t="s">
        <v>145</v>
      </c>
      <c r="C11" s="132" t="s">
        <v>146</v>
      </c>
      <c r="D11" s="129">
        <v>11200</v>
      </c>
      <c r="E11" s="129"/>
      <c r="F11" s="129">
        <v>11200</v>
      </c>
    </row>
    <row r="12" s="1" customFormat="1" ht="18.75" customHeight="1" spans="1:6">
      <c r="A12" s="133" t="s">
        <v>189</v>
      </c>
      <c r="B12" s="133" t="s">
        <v>189</v>
      </c>
      <c r="C12" s="134" t="s">
        <v>189</v>
      </c>
      <c r="D12" s="129">
        <v>11200</v>
      </c>
      <c r="E12" s="129"/>
      <c r="F12" s="129">
        <v>11200</v>
      </c>
    </row>
    <row r="13" customHeight="1" spans="1:6">
      <c r="D13" s="1"/>
    </row>
    <row r="14" customHeight="1" spans="1:6">
      <c r="D14" s="1"/>
    </row>
    <row r="15" customHeight="1" spans="1:6">
      <c r="D15" s="1"/>
    </row>
    <row r="16" customHeight="1" spans="1:6">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B28" s="1"/>
      <c r="D28" s="1"/>
    </row>
    <row r="29" customHeight="1" spans="2:4">
      <c r="B29" s="1"/>
      <c r="D29" s="1"/>
    </row>
    <row r="30" customHeight="1" spans="2:4">
      <c r="B30" s="1"/>
      <c r="D30" s="1"/>
    </row>
    <row r="31" customHeight="1" spans="2:4">
      <c r="B31" s="1"/>
      <c r="D31" s="1"/>
    </row>
    <row r="32" customHeight="1" spans="2:4">
      <c r="B32" s="1"/>
      <c r="D32" s="1"/>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6"/>
  <sheetViews>
    <sheetView showZeros="0" workbookViewId="0">
      <pane ySplit="1" topLeftCell="A2" activePane="bottomLeft" state="frozen"/>
      <selection/>
      <selection pane="bottomLeft" activeCell="A11" sqref="$A11:$XFD11"/>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19">
      <c r="A1" s="2"/>
      <c r="B1" s="2"/>
      <c r="C1" s="2"/>
      <c r="D1" s="2"/>
      <c r="E1" s="2"/>
      <c r="F1" s="2"/>
      <c r="G1" s="2"/>
      <c r="H1" s="2"/>
      <c r="I1" s="2"/>
      <c r="J1" s="2"/>
      <c r="K1" s="2"/>
      <c r="L1" s="2"/>
      <c r="M1" s="2"/>
      <c r="N1" s="2"/>
      <c r="O1" s="2"/>
      <c r="P1" s="2"/>
      <c r="Q1" s="2"/>
      <c r="R1" s="2"/>
      <c r="S1" s="2"/>
    </row>
    <row r="2" ht="15.75" customHeight="1" spans="1:19">
      <c r="B2" s="84"/>
      <c r="C2" s="84"/>
      <c r="R2" s="4"/>
      <c r="S2" s="4" t="s">
        <v>414</v>
      </c>
    </row>
    <row r="3" ht="41.25" customHeight="1" spans="1:19">
      <c r="A3" s="72" t="str">
        <f>"2026"&amp;"年部门政府采购预算表"</f>
        <v>2026年部门政府采购预算表</v>
      </c>
      <c r="B3" s="64"/>
      <c r="C3" s="64"/>
      <c r="D3" s="5"/>
      <c r="E3" s="5"/>
      <c r="F3" s="5"/>
      <c r="G3" s="5"/>
      <c r="H3" s="5"/>
      <c r="I3" s="5"/>
      <c r="J3" s="5"/>
      <c r="K3" s="5"/>
      <c r="L3" s="5"/>
      <c r="M3" s="64"/>
      <c r="N3" s="5"/>
      <c r="O3" s="5"/>
      <c r="P3" s="64"/>
      <c r="Q3" s="5"/>
      <c r="R3" s="64"/>
      <c r="S3" s="64"/>
    </row>
    <row r="4" ht="18.75" customHeight="1" spans="1:19">
      <c r="A4" s="111" t="s">
        <v>1</v>
      </c>
      <c r="B4" s="89"/>
      <c r="C4" s="89"/>
      <c r="D4" s="8"/>
      <c r="E4" s="8"/>
      <c r="F4" s="8"/>
      <c r="G4" s="8"/>
      <c r="H4" s="8"/>
      <c r="I4" s="8"/>
      <c r="J4" s="8"/>
      <c r="K4" s="8"/>
      <c r="L4" s="8"/>
      <c r="R4" s="9"/>
      <c r="S4" s="112" t="s">
        <v>2</v>
      </c>
    </row>
    <row r="5" ht="15.75" customHeight="1" spans="1:19">
      <c r="A5" s="11" t="s">
        <v>199</v>
      </c>
      <c r="B5" s="91"/>
      <c r="C5" s="91" t="s">
        <v>415</v>
      </c>
      <c r="D5" s="92" t="s">
        <v>416</v>
      </c>
      <c r="E5" s="92" t="s">
        <v>417</v>
      </c>
      <c r="F5" s="92" t="s">
        <v>418</v>
      </c>
      <c r="G5" s="92" t="s">
        <v>419</v>
      </c>
      <c r="H5" s="92" t="s">
        <v>420</v>
      </c>
      <c r="I5" s="93" t="s">
        <v>206</v>
      </c>
      <c r="J5" s="93"/>
      <c r="K5" s="93"/>
      <c r="L5" s="93"/>
      <c r="M5" s="94"/>
      <c r="N5" s="93"/>
      <c r="O5" s="93"/>
      <c r="P5" s="77"/>
      <c r="Q5" s="93"/>
      <c r="R5" s="94"/>
      <c r="S5" s="78"/>
    </row>
    <row r="6" ht="17.25" customHeight="1" spans="1:19">
      <c r="A6" s="16"/>
      <c r="B6" s="95"/>
      <c r="C6" s="95"/>
      <c r="D6" s="96"/>
      <c r="E6" s="96"/>
      <c r="F6" s="96"/>
      <c r="G6" s="96"/>
      <c r="H6" s="96"/>
      <c r="I6" s="96" t="s">
        <v>55</v>
      </c>
      <c r="J6" s="96" t="s">
        <v>58</v>
      </c>
      <c r="K6" s="96" t="s">
        <v>421</v>
      </c>
      <c r="L6" s="96" t="s">
        <v>422</v>
      </c>
      <c r="M6" s="97" t="s">
        <v>423</v>
      </c>
      <c r="N6" s="98" t="s">
        <v>424</v>
      </c>
      <c r="O6" s="98"/>
      <c r="P6" s="99"/>
      <c r="Q6" s="98"/>
      <c r="R6" s="100"/>
      <c r="S6" s="101"/>
    </row>
    <row r="7" ht="54" customHeight="1" spans="1:19">
      <c r="A7" s="19"/>
      <c r="B7" s="101"/>
      <c r="C7" s="101"/>
      <c r="D7" s="102"/>
      <c r="E7" s="102"/>
      <c r="F7" s="102"/>
      <c r="G7" s="102"/>
      <c r="H7" s="102"/>
      <c r="I7" s="102"/>
      <c r="J7" s="102" t="s">
        <v>57</v>
      </c>
      <c r="K7" s="102"/>
      <c r="L7" s="102"/>
      <c r="M7" s="103"/>
      <c r="N7" s="102" t="s">
        <v>57</v>
      </c>
      <c r="O7" s="102" t="s">
        <v>64</v>
      </c>
      <c r="P7" s="101" t="s">
        <v>65</v>
      </c>
      <c r="Q7" s="102" t="s">
        <v>66</v>
      </c>
      <c r="R7" s="103" t="s">
        <v>67</v>
      </c>
      <c r="S7" s="101" t="s">
        <v>68</v>
      </c>
    </row>
    <row r="8" ht="18" customHeight="1" spans="1:19">
      <c r="A8" s="113">
        <v>1</v>
      </c>
      <c r="B8" s="113" t="s">
        <v>82</v>
      </c>
      <c r="C8" s="114">
        <v>3</v>
      </c>
      <c r="D8" s="114">
        <v>4</v>
      </c>
      <c r="E8" s="113">
        <v>5</v>
      </c>
      <c r="F8" s="113">
        <v>6</v>
      </c>
      <c r="G8" s="113">
        <v>7</v>
      </c>
      <c r="H8" s="113">
        <v>8</v>
      </c>
      <c r="I8" s="113">
        <v>9</v>
      </c>
      <c r="J8" s="113">
        <v>10</v>
      </c>
      <c r="K8" s="113">
        <v>11</v>
      </c>
      <c r="L8" s="113">
        <v>12</v>
      </c>
      <c r="M8" s="113">
        <v>13</v>
      </c>
      <c r="N8" s="113">
        <v>14</v>
      </c>
      <c r="O8" s="113">
        <v>15</v>
      </c>
      <c r="P8" s="113">
        <v>16</v>
      </c>
      <c r="Q8" s="113">
        <v>17</v>
      </c>
      <c r="R8" s="113">
        <v>18</v>
      </c>
      <c r="S8" s="113">
        <v>19</v>
      </c>
    </row>
    <row r="9" ht="21" customHeight="1" spans="1:19">
      <c r="A9" s="104"/>
      <c r="B9" s="105"/>
      <c r="C9" s="105"/>
      <c r="D9" s="106"/>
      <c r="E9" s="106"/>
      <c r="F9" s="106"/>
      <c r="G9" s="115"/>
      <c r="H9" s="83"/>
      <c r="I9" s="83"/>
      <c r="J9" s="83"/>
      <c r="K9" s="83"/>
      <c r="L9" s="83"/>
      <c r="M9" s="83"/>
      <c r="N9" s="83"/>
      <c r="O9" s="83"/>
      <c r="P9" s="83"/>
      <c r="Q9" s="83"/>
      <c r="R9" s="83"/>
      <c r="S9" s="83"/>
    </row>
    <row r="10" ht="21" customHeight="1" spans="1:19">
      <c r="A10" s="107" t="s">
        <v>189</v>
      </c>
      <c r="B10" s="108"/>
      <c r="C10" s="108"/>
      <c r="D10" s="109"/>
      <c r="E10" s="109"/>
      <c r="F10" s="109"/>
      <c r="G10" s="116"/>
      <c r="H10" s="83"/>
      <c r="I10" s="83"/>
      <c r="J10" s="83"/>
      <c r="K10" s="83"/>
      <c r="L10" s="83"/>
      <c r="M10" s="83"/>
      <c r="N10" s="83"/>
      <c r="O10" s="83"/>
      <c r="P10" s="83"/>
      <c r="Q10" s="83"/>
      <c r="R10" s="83"/>
      <c r="S10" s="83"/>
    </row>
    <row r="11" customHeight="1" spans="1:19">
      <c r="A11" s="1" t="s">
        <v>425</v>
      </c>
      <c r="B11" s="1"/>
      <c r="C11" s="1"/>
      <c r="D11" s="1"/>
      <c r="E11" s="1"/>
      <c r="F11" s="1"/>
      <c r="G11" s="1"/>
      <c r="H11" s="1"/>
      <c r="I11" s="1"/>
      <c r="J11" s="1"/>
      <c r="K11" s="1"/>
      <c r="L11" s="1"/>
      <c r="M11" s="1"/>
      <c r="N11" s="1"/>
      <c r="O11" s="1"/>
      <c r="P11" s="1"/>
      <c r="Q11" s="1"/>
      <c r="R11" s="1"/>
      <c r="S11" s="1"/>
    </row>
    <row r="12" customHeight="1" spans="1:19">
      <c r="A12" s="1"/>
      <c r="B12" s="1"/>
      <c r="C12" s="1"/>
      <c r="D12" s="1"/>
      <c r="E12" s="1"/>
      <c r="F12" s="1"/>
      <c r="G12" s="1"/>
      <c r="H12" s="1"/>
      <c r="I12" s="1"/>
      <c r="J12" s="1"/>
      <c r="K12" s="1"/>
      <c r="L12" s="1"/>
      <c r="M12" s="1"/>
      <c r="N12" s="1"/>
      <c r="O12" s="1"/>
      <c r="P12" s="1"/>
      <c r="Q12" s="1"/>
      <c r="R12" s="1"/>
      <c r="S12" s="1"/>
    </row>
    <row r="13" customHeight="1" spans="1:19">
      <c r="A13" s="1"/>
      <c r="B13" s="1"/>
      <c r="C13" s="1"/>
      <c r="D13" s="1"/>
      <c r="E13" s="1"/>
      <c r="F13" s="1"/>
      <c r="G13" s="1"/>
      <c r="H13" s="1"/>
      <c r="I13" s="1"/>
      <c r="J13" s="1"/>
      <c r="K13" s="1"/>
      <c r="L13" s="1"/>
      <c r="M13" s="1"/>
      <c r="N13" s="1"/>
      <c r="O13" s="1"/>
      <c r="P13" s="1"/>
      <c r="Q13" s="1"/>
      <c r="R13" s="1"/>
      <c r="S13" s="1"/>
    </row>
    <row r="14" customHeight="1" spans="1:19">
      <c r="A14" s="1"/>
      <c r="B14" s="1"/>
      <c r="C14" s="1"/>
      <c r="D14" s="1"/>
      <c r="E14" s="1"/>
      <c r="F14" s="1"/>
      <c r="G14" s="1"/>
      <c r="H14" s="1"/>
      <c r="I14" s="1"/>
      <c r="J14" s="1"/>
      <c r="K14" s="1"/>
      <c r="L14" s="1"/>
      <c r="M14" s="1"/>
      <c r="N14" s="1"/>
      <c r="O14" s="1"/>
      <c r="P14" s="1"/>
      <c r="Q14" s="1"/>
      <c r="R14" s="1"/>
      <c r="S14" s="1"/>
    </row>
    <row r="15" customHeight="1" spans="1:19">
      <c r="A15" s="1"/>
      <c r="B15" s="1"/>
      <c r="C15" s="1"/>
      <c r="D15" s="1"/>
      <c r="E15" s="1"/>
      <c r="F15" s="1"/>
      <c r="G15" s="1"/>
      <c r="H15" s="1"/>
      <c r="I15" s="1"/>
      <c r="J15" s="1"/>
      <c r="K15" s="1"/>
      <c r="L15" s="1"/>
      <c r="M15" s="1"/>
      <c r="N15" s="1"/>
      <c r="O15" s="1"/>
      <c r="P15" s="1"/>
      <c r="Q15" s="1"/>
      <c r="R15" s="1"/>
      <c r="S15" s="1"/>
    </row>
    <row r="16" customHeight="1" spans="1:19">
      <c r="A16" s="1"/>
      <c r="B16" s="1"/>
      <c r="C16" s="1"/>
      <c r="D16" s="1"/>
      <c r="E16" s="1"/>
      <c r="F16" s="1"/>
      <c r="G16" s="1"/>
      <c r="H16" s="1"/>
      <c r="I16" s="1"/>
      <c r="J16" s="1"/>
      <c r="K16" s="1"/>
      <c r="L16" s="1"/>
      <c r="M16" s="1"/>
      <c r="N16" s="1"/>
      <c r="O16" s="1"/>
      <c r="P16" s="1"/>
      <c r="Q16" s="1"/>
      <c r="R16" s="1"/>
      <c r="S16" s="1"/>
    </row>
    <row r="17" customHeight="1" spans="1:19">
      <c r="A17" s="1"/>
      <c r="B17" s="1"/>
      <c r="C17" s="1"/>
      <c r="D17" s="1"/>
      <c r="E17" s="1"/>
      <c r="F17" s="1"/>
      <c r="G17" s="1"/>
      <c r="H17" s="1"/>
      <c r="I17" s="1"/>
      <c r="J17" s="1"/>
      <c r="K17" s="1"/>
      <c r="L17" s="1"/>
      <c r="M17" s="1"/>
      <c r="N17" s="1"/>
      <c r="O17" s="1"/>
      <c r="P17" s="1"/>
      <c r="Q17" s="1"/>
      <c r="R17" s="1"/>
      <c r="S17" s="1"/>
    </row>
    <row r="18" customHeight="1" spans="1:19">
      <c r="A18" s="1"/>
      <c r="B18" s="1"/>
      <c r="C18" s="1"/>
      <c r="D18" s="1"/>
      <c r="E18" s="1"/>
      <c r="F18" s="1"/>
      <c r="G18" s="1"/>
      <c r="H18" s="1"/>
      <c r="I18" s="1"/>
      <c r="J18" s="1"/>
      <c r="K18" s="1"/>
      <c r="L18" s="1"/>
      <c r="M18" s="1"/>
      <c r="N18" s="1"/>
      <c r="O18" s="1"/>
      <c r="P18" s="1"/>
      <c r="Q18" s="1"/>
      <c r="R18" s="1"/>
      <c r="S18" s="1"/>
    </row>
    <row r="19" customHeight="1" spans="1:19">
      <c r="A19" s="1"/>
      <c r="B19" s="1"/>
      <c r="C19" s="1"/>
      <c r="D19" s="1"/>
      <c r="E19" s="1"/>
      <c r="F19" s="1"/>
      <c r="G19" s="1"/>
      <c r="H19" s="1"/>
      <c r="I19" s="1"/>
      <c r="J19" s="1"/>
      <c r="K19" s="1"/>
      <c r="L19" s="1"/>
      <c r="M19" s="1"/>
      <c r="N19" s="1"/>
      <c r="O19" s="1"/>
      <c r="P19" s="1"/>
      <c r="Q19" s="1"/>
      <c r="R19" s="1"/>
      <c r="S19" s="1"/>
    </row>
    <row r="20" customHeight="1" spans="1:19">
      <c r="A20" s="1"/>
      <c r="B20" s="1"/>
      <c r="C20" s="1"/>
      <c r="D20" s="1"/>
      <c r="E20" s="1"/>
      <c r="F20" s="1"/>
      <c r="G20" s="1"/>
      <c r="H20" s="1"/>
      <c r="I20" s="1"/>
      <c r="J20" s="1"/>
      <c r="K20" s="1"/>
      <c r="L20" s="1"/>
      <c r="M20" s="1"/>
      <c r="N20" s="1"/>
      <c r="O20" s="1"/>
      <c r="P20" s="1"/>
      <c r="Q20" s="1"/>
      <c r="R20" s="1"/>
      <c r="S20" s="1"/>
    </row>
    <row r="21" customHeight="1" spans="1:19">
      <c r="A21" s="1"/>
      <c r="B21" s="1"/>
      <c r="C21" s="1"/>
      <c r="D21" s="1"/>
      <c r="E21" s="1"/>
      <c r="F21" s="1"/>
      <c r="G21" s="1"/>
      <c r="H21" s="1"/>
      <c r="I21" s="1"/>
      <c r="J21" s="1"/>
      <c r="K21" s="1"/>
      <c r="L21" s="1"/>
      <c r="M21" s="1"/>
      <c r="N21" s="1"/>
      <c r="O21" s="1"/>
      <c r="P21" s="1"/>
      <c r="Q21" s="1"/>
      <c r="R21" s="1"/>
      <c r="S21" s="1"/>
    </row>
    <row r="22" customHeight="1" spans="1:19">
      <c r="A22" s="1"/>
      <c r="B22" s="1"/>
      <c r="C22" s="1"/>
      <c r="D22" s="1"/>
      <c r="E22" s="1"/>
      <c r="F22" s="1"/>
      <c r="G22" s="1"/>
      <c r="H22" s="1"/>
      <c r="I22" s="1"/>
      <c r="J22" s="1"/>
      <c r="K22" s="1"/>
      <c r="L22" s="1"/>
      <c r="M22" s="1"/>
      <c r="N22" s="1"/>
      <c r="O22" s="1"/>
      <c r="P22" s="1"/>
      <c r="Q22" s="1"/>
      <c r="R22" s="1"/>
      <c r="S22" s="1"/>
    </row>
    <row r="23" customHeight="1" spans="1:19">
      <c r="A23" s="1"/>
      <c r="B23" s="1"/>
      <c r="C23" s="1"/>
      <c r="D23" s="1"/>
      <c r="E23" s="1"/>
      <c r="F23" s="1"/>
      <c r="G23" s="1"/>
      <c r="H23" s="1"/>
      <c r="I23" s="1"/>
      <c r="J23" s="1"/>
      <c r="K23" s="1"/>
      <c r="L23" s="1"/>
      <c r="M23" s="1"/>
      <c r="N23" s="1"/>
      <c r="O23" s="1"/>
      <c r="P23" s="1"/>
      <c r="Q23" s="1"/>
      <c r="R23" s="1"/>
      <c r="S23" s="1"/>
    </row>
    <row r="24" customHeight="1" spans="1:19">
      <c r="A24" s="1"/>
      <c r="B24" s="1"/>
      <c r="C24" s="1"/>
      <c r="D24" s="1"/>
      <c r="E24" s="1"/>
      <c r="F24" s="1"/>
      <c r="G24" s="1"/>
      <c r="H24" s="1"/>
      <c r="I24" s="1"/>
      <c r="J24" s="1"/>
      <c r="K24" s="1"/>
      <c r="L24" s="1"/>
      <c r="M24" s="1"/>
      <c r="N24" s="1"/>
      <c r="O24" s="1"/>
      <c r="P24" s="1"/>
      <c r="Q24" s="1"/>
      <c r="R24" s="1"/>
      <c r="S24" s="1"/>
    </row>
    <row r="25" customHeight="1" spans="1:19">
      <c r="A25" s="1"/>
      <c r="B25" s="1"/>
      <c r="C25" s="1"/>
      <c r="D25" s="1"/>
      <c r="E25" s="1"/>
      <c r="F25" s="1"/>
      <c r="G25" s="1"/>
      <c r="H25" s="1"/>
      <c r="I25" s="1"/>
      <c r="J25" s="1"/>
      <c r="K25" s="1"/>
      <c r="L25" s="1"/>
      <c r="M25" s="1"/>
      <c r="N25" s="1"/>
      <c r="O25" s="1"/>
      <c r="P25" s="1"/>
      <c r="Q25" s="1"/>
      <c r="R25" s="1"/>
      <c r="S25" s="1"/>
    </row>
    <row r="26" customHeight="1" spans="1:19">
      <c r="A26" s="1"/>
      <c r="B26" s="1"/>
      <c r="C26" s="1"/>
      <c r="D26" s="1"/>
      <c r="E26" s="1"/>
      <c r="F26" s="1"/>
      <c r="G26" s="1"/>
      <c r="H26" s="1"/>
      <c r="I26" s="1"/>
      <c r="J26" s="1"/>
      <c r="K26" s="1"/>
      <c r="L26" s="1"/>
      <c r="M26" s="1"/>
      <c r="N26" s="1"/>
      <c r="O26" s="1"/>
      <c r="P26" s="1"/>
      <c r="Q26" s="1"/>
      <c r="R26" s="1"/>
      <c r="S26" s="1"/>
    </row>
    <row r="27" customHeight="1" spans="1:19">
      <c r="A27" s="1"/>
      <c r="B27" s="1"/>
      <c r="C27" s="1"/>
      <c r="D27" s="1"/>
      <c r="E27" s="1"/>
      <c r="F27" s="1"/>
      <c r="G27" s="1"/>
      <c r="H27" s="1"/>
      <c r="I27" s="1"/>
      <c r="J27" s="1"/>
      <c r="K27" s="1"/>
      <c r="L27" s="1"/>
      <c r="M27" s="1"/>
      <c r="N27" s="1"/>
      <c r="O27" s="1"/>
      <c r="P27" s="1"/>
      <c r="Q27" s="1"/>
      <c r="R27" s="1"/>
      <c r="S27" s="1"/>
    </row>
    <row r="28" customHeight="1" spans="1:19">
      <c r="A28" s="1"/>
      <c r="B28" s="1"/>
      <c r="C28" s="1"/>
      <c r="D28" s="1"/>
      <c r="E28" s="1"/>
      <c r="F28" s="1"/>
      <c r="G28" s="1"/>
      <c r="H28" s="1"/>
      <c r="I28" s="1"/>
      <c r="J28" s="1"/>
      <c r="K28" s="1"/>
      <c r="L28" s="1"/>
      <c r="M28" s="1"/>
      <c r="N28" s="1"/>
      <c r="O28" s="1"/>
      <c r="P28" s="1"/>
      <c r="Q28" s="1"/>
      <c r="R28" s="1"/>
      <c r="S28" s="1"/>
    </row>
    <row r="29" customHeight="1" spans="1:19">
      <c r="A29" s="1"/>
      <c r="B29" s="1"/>
      <c r="C29" s="1"/>
      <c r="D29" s="1"/>
      <c r="E29" s="1"/>
      <c r="F29" s="1"/>
      <c r="G29" s="1"/>
      <c r="H29" s="1"/>
      <c r="I29" s="1"/>
      <c r="J29" s="1"/>
      <c r="K29" s="1"/>
      <c r="L29" s="1"/>
      <c r="M29" s="1"/>
      <c r="N29" s="1"/>
      <c r="O29" s="1"/>
      <c r="P29" s="1"/>
      <c r="Q29" s="1"/>
      <c r="R29" s="1"/>
      <c r="S29" s="1"/>
    </row>
    <row r="30" customHeight="1" spans="1:19">
      <c r="A30" s="1"/>
      <c r="B30" s="1"/>
      <c r="C30" s="1"/>
      <c r="D30" s="1"/>
      <c r="E30" s="1"/>
      <c r="F30" s="1"/>
      <c r="G30" s="1"/>
      <c r="H30" s="1"/>
      <c r="I30" s="1"/>
      <c r="J30" s="1"/>
      <c r="K30" s="1"/>
      <c r="L30" s="1"/>
      <c r="M30" s="1"/>
      <c r="N30" s="1"/>
      <c r="O30" s="1"/>
      <c r="P30" s="1"/>
      <c r="Q30" s="1"/>
      <c r="R30" s="1"/>
      <c r="S30" s="1"/>
    </row>
    <row r="31" customHeight="1" spans="1:19">
      <c r="A31" s="1"/>
      <c r="B31" s="1"/>
      <c r="C31" s="1"/>
      <c r="D31" s="1"/>
      <c r="E31" s="1"/>
      <c r="F31" s="1"/>
      <c r="G31" s="1"/>
      <c r="H31" s="1"/>
      <c r="I31" s="1"/>
      <c r="J31" s="1"/>
      <c r="K31" s="1"/>
      <c r="L31" s="1"/>
      <c r="M31" s="1"/>
      <c r="N31" s="1"/>
      <c r="O31" s="1"/>
      <c r="P31" s="1"/>
      <c r="Q31" s="1"/>
      <c r="R31" s="1"/>
      <c r="S31" s="1"/>
    </row>
    <row r="32" customHeight="1" spans="1:19">
      <c r="A32" s="1"/>
      <c r="B32" s="1"/>
      <c r="C32" s="1"/>
      <c r="D32" s="1"/>
      <c r="E32" s="1"/>
      <c r="F32" s="1"/>
      <c r="G32" s="1"/>
      <c r="H32" s="1"/>
      <c r="I32" s="1"/>
      <c r="J32" s="1"/>
      <c r="K32" s="1"/>
      <c r="L32" s="1"/>
      <c r="M32" s="1"/>
      <c r="N32" s="1"/>
      <c r="O32" s="1"/>
      <c r="P32" s="1"/>
      <c r="Q32" s="1"/>
      <c r="R32" s="1"/>
      <c r="S32" s="1"/>
    </row>
    <row r="33" customHeight="1" spans="1:19">
      <c r="A33" s="1"/>
      <c r="B33" s="1"/>
      <c r="C33" s="1"/>
      <c r="D33" s="1"/>
      <c r="E33" s="1"/>
      <c r="F33" s="1"/>
      <c r="G33" s="1"/>
      <c r="H33" s="1"/>
      <c r="I33" s="1"/>
      <c r="J33" s="1"/>
      <c r="K33" s="1"/>
      <c r="L33" s="1"/>
      <c r="M33" s="1"/>
      <c r="N33" s="1"/>
      <c r="O33" s="1"/>
      <c r="P33" s="1"/>
      <c r="Q33" s="1"/>
      <c r="R33" s="1"/>
      <c r="S33" s="1"/>
    </row>
    <row r="34" customHeight="1" spans="1:19">
      <c r="A34" s="1"/>
      <c r="B34" s="1"/>
      <c r="C34" s="1"/>
      <c r="D34" s="1"/>
      <c r="E34" s="1"/>
      <c r="F34" s="1"/>
      <c r="G34" s="1"/>
      <c r="H34" s="1"/>
      <c r="I34" s="1"/>
      <c r="J34" s="1"/>
      <c r="K34" s="1"/>
      <c r="L34" s="1"/>
      <c r="M34" s="1"/>
      <c r="N34" s="1"/>
      <c r="O34" s="1"/>
      <c r="P34" s="1"/>
      <c r="Q34" s="1"/>
      <c r="R34" s="1"/>
      <c r="S34" s="1"/>
    </row>
    <row r="35" customHeight="1" spans="1:19">
      <c r="A35" s="1"/>
      <c r="B35" s="1"/>
      <c r="C35" s="1"/>
      <c r="D35" s="1"/>
      <c r="E35" s="1"/>
      <c r="F35" s="1"/>
      <c r="G35" s="1"/>
      <c r="H35" s="1"/>
      <c r="I35" s="1"/>
      <c r="J35" s="1"/>
      <c r="K35" s="1"/>
      <c r="L35" s="1"/>
      <c r="M35" s="1"/>
      <c r="N35" s="1"/>
      <c r="O35" s="1"/>
      <c r="P35" s="1"/>
      <c r="Q35" s="1"/>
      <c r="R35" s="1"/>
      <c r="S35" s="1"/>
    </row>
    <row r="36" customHeight="1" spans="1:19">
      <c r="A36" s="1"/>
      <c r="B36" s="1"/>
      <c r="C36" s="1"/>
      <c r="D36" s="1"/>
      <c r="E36" s="1"/>
      <c r="F36" s="1"/>
      <c r="G36" s="1"/>
      <c r="H36" s="1"/>
      <c r="I36" s="1"/>
      <c r="J36" s="1"/>
      <c r="K36" s="1"/>
      <c r="L36" s="1"/>
      <c r="M36" s="1"/>
      <c r="N36" s="1"/>
      <c r="O36" s="1"/>
      <c r="P36" s="1"/>
      <c r="Q36" s="1"/>
      <c r="R36" s="1"/>
      <c r="S36" s="1"/>
    </row>
  </sheetData>
  <mergeCells count="18">
    <mergeCell ref="A3:S3"/>
    <mergeCell ref="A4:H4"/>
    <mergeCell ref="I5:S5"/>
    <mergeCell ref="N6:S6"/>
    <mergeCell ref="A10:G10"/>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6"/>
  <sheetViews>
    <sheetView showZeros="0" workbookViewId="0">
      <pane ySplit="1" topLeftCell="A2" activePane="bottomLeft" state="frozen"/>
      <selection/>
      <selection pane="bottomLeft" activeCell="A11" sqref="$A11:$XFD1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76"/>
      <c r="B2" s="84"/>
      <c r="C2" s="84"/>
      <c r="D2" s="84"/>
      <c r="E2" s="84"/>
      <c r="F2" s="84"/>
      <c r="G2" s="84"/>
      <c r="H2" s="76"/>
      <c r="I2" s="76"/>
      <c r="J2" s="76"/>
      <c r="K2" s="76"/>
      <c r="L2" s="76"/>
      <c r="M2" s="76"/>
      <c r="N2" s="85"/>
      <c r="O2" s="76"/>
      <c r="P2" s="76"/>
      <c r="Q2" s="84"/>
      <c r="R2" s="76"/>
      <c r="S2" s="86"/>
      <c r="T2" s="86" t="s">
        <v>426</v>
      </c>
    </row>
    <row r="3" ht="41.25" customHeight="1" spans="1:20">
      <c r="A3" s="72" t="str">
        <f>"2026"&amp;"年部门政府购买服务预算表"</f>
        <v>2026年部门政府购买服务预算表</v>
      </c>
      <c r="B3" s="64"/>
      <c r="C3" s="64"/>
      <c r="D3" s="64"/>
      <c r="E3" s="64"/>
      <c r="F3" s="64"/>
      <c r="G3" s="64"/>
      <c r="H3" s="87"/>
      <c r="I3" s="87"/>
      <c r="J3" s="87"/>
      <c r="K3" s="87"/>
      <c r="L3" s="87"/>
      <c r="M3" s="87"/>
      <c r="N3" s="88"/>
      <c r="O3" s="87"/>
      <c r="P3" s="87"/>
      <c r="Q3" s="64"/>
      <c r="R3" s="87"/>
      <c r="S3" s="88"/>
      <c r="T3" s="64"/>
    </row>
    <row r="4" ht="22.5" customHeight="1" spans="1:20">
      <c r="A4" s="73" t="s">
        <v>1</v>
      </c>
      <c r="B4" s="89"/>
      <c r="C4" s="89"/>
      <c r="D4" s="89"/>
      <c r="E4" s="89"/>
      <c r="F4" s="89"/>
      <c r="G4" s="89"/>
      <c r="H4" s="74"/>
      <c r="I4" s="74"/>
      <c r="J4" s="74"/>
      <c r="K4" s="74"/>
      <c r="L4" s="74"/>
      <c r="M4" s="74"/>
      <c r="N4" s="85"/>
      <c r="O4" s="76"/>
      <c r="P4" s="76"/>
      <c r="Q4" s="84"/>
      <c r="R4" s="76"/>
      <c r="S4" s="90"/>
      <c r="T4" s="86" t="s">
        <v>2</v>
      </c>
    </row>
    <row r="5" ht="24" customHeight="1" spans="1:20">
      <c r="A5" s="11" t="s">
        <v>199</v>
      </c>
      <c r="B5" s="91"/>
      <c r="C5" s="91" t="s">
        <v>415</v>
      </c>
      <c r="D5" s="91" t="s">
        <v>427</v>
      </c>
      <c r="E5" s="91" t="s">
        <v>428</v>
      </c>
      <c r="F5" s="91" t="s">
        <v>429</v>
      </c>
      <c r="G5" s="91" t="s">
        <v>430</v>
      </c>
      <c r="H5" s="92" t="s">
        <v>431</v>
      </c>
      <c r="I5" s="92" t="s">
        <v>432</v>
      </c>
      <c r="J5" s="93" t="s">
        <v>206</v>
      </c>
      <c r="K5" s="93"/>
      <c r="L5" s="93"/>
      <c r="M5" s="93"/>
      <c r="N5" s="94"/>
      <c r="O5" s="93"/>
      <c r="P5" s="93"/>
      <c r="Q5" s="77"/>
      <c r="R5" s="93"/>
      <c r="S5" s="94"/>
      <c r="T5" s="78"/>
    </row>
    <row r="6" ht="24" customHeight="1" spans="1:20">
      <c r="A6" s="16"/>
      <c r="B6" s="95"/>
      <c r="C6" s="95"/>
      <c r="D6" s="95"/>
      <c r="E6" s="95"/>
      <c r="F6" s="95"/>
      <c r="G6" s="95"/>
      <c r="H6" s="96"/>
      <c r="I6" s="96"/>
      <c r="J6" s="96" t="s">
        <v>55</v>
      </c>
      <c r="K6" s="96" t="s">
        <v>58</v>
      </c>
      <c r="L6" s="96" t="s">
        <v>421</v>
      </c>
      <c r="M6" s="96" t="s">
        <v>422</v>
      </c>
      <c r="N6" s="97" t="s">
        <v>423</v>
      </c>
      <c r="O6" s="98" t="s">
        <v>424</v>
      </c>
      <c r="P6" s="98"/>
      <c r="Q6" s="99"/>
      <c r="R6" s="98"/>
      <c r="S6" s="100"/>
      <c r="T6" s="101"/>
    </row>
    <row r="7" ht="54" customHeight="1" spans="1:20">
      <c r="A7" s="19"/>
      <c r="B7" s="101"/>
      <c r="C7" s="101"/>
      <c r="D7" s="101"/>
      <c r="E7" s="101"/>
      <c r="F7" s="101"/>
      <c r="G7" s="101"/>
      <c r="H7" s="102"/>
      <c r="I7" s="102"/>
      <c r="J7" s="102"/>
      <c r="K7" s="102" t="s">
        <v>57</v>
      </c>
      <c r="L7" s="102"/>
      <c r="M7" s="102"/>
      <c r="N7" s="103"/>
      <c r="O7" s="102" t="s">
        <v>57</v>
      </c>
      <c r="P7" s="102" t="s">
        <v>64</v>
      </c>
      <c r="Q7" s="101" t="s">
        <v>65</v>
      </c>
      <c r="R7" s="102" t="s">
        <v>66</v>
      </c>
      <c r="S7" s="103" t="s">
        <v>67</v>
      </c>
      <c r="T7" s="101" t="s">
        <v>68</v>
      </c>
    </row>
    <row r="8" ht="17.25" customHeight="1" spans="1:20">
      <c r="A8" s="20">
        <v>1</v>
      </c>
      <c r="B8" s="101">
        <v>2</v>
      </c>
      <c r="C8" s="20">
        <v>3</v>
      </c>
      <c r="D8" s="20">
        <v>4</v>
      </c>
      <c r="E8" s="101">
        <v>5</v>
      </c>
      <c r="F8" s="20">
        <v>6</v>
      </c>
      <c r="G8" s="20">
        <v>7</v>
      </c>
      <c r="H8" s="101">
        <v>8</v>
      </c>
      <c r="I8" s="20">
        <v>9</v>
      </c>
      <c r="J8" s="20">
        <v>10</v>
      </c>
      <c r="K8" s="101">
        <v>11</v>
      </c>
      <c r="L8" s="20">
        <v>12</v>
      </c>
      <c r="M8" s="20">
        <v>13</v>
      </c>
      <c r="N8" s="101">
        <v>14</v>
      </c>
      <c r="O8" s="20">
        <v>15</v>
      </c>
      <c r="P8" s="20">
        <v>16</v>
      </c>
      <c r="Q8" s="101">
        <v>17</v>
      </c>
      <c r="R8" s="20">
        <v>18</v>
      </c>
      <c r="S8" s="20">
        <v>19</v>
      </c>
      <c r="T8" s="20">
        <v>20</v>
      </c>
    </row>
    <row r="9" ht="21" customHeight="1" spans="1:20">
      <c r="A9" s="104"/>
      <c r="B9" s="105"/>
      <c r="C9" s="105"/>
      <c r="D9" s="105"/>
      <c r="E9" s="105"/>
      <c r="F9" s="105"/>
      <c r="G9" s="105"/>
      <c r="H9" s="106"/>
      <c r="I9" s="106"/>
      <c r="J9" s="83"/>
      <c r="K9" s="83"/>
      <c r="L9" s="83"/>
      <c r="M9" s="83"/>
      <c r="N9" s="83"/>
      <c r="O9" s="83"/>
      <c r="P9" s="83"/>
      <c r="Q9" s="83"/>
      <c r="R9" s="83"/>
      <c r="S9" s="83"/>
      <c r="T9" s="83"/>
    </row>
    <row r="10" ht="21" customHeight="1" spans="1:20">
      <c r="A10" s="107" t="s">
        <v>189</v>
      </c>
      <c r="B10" s="108"/>
      <c r="C10" s="108"/>
      <c r="D10" s="108"/>
      <c r="E10" s="108"/>
      <c r="F10" s="108"/>
      <c r="G10" s="108"/>
      <c r="H10" s="109"/>
      <c r="I10" s="110"/>
      <c r="J10" s="83"/>
      <c r="K10" s="83"/>
      <c r="L10" s="83"/>
      <c r="M10" s="83"/>
      <c r="N10" s="83"/>
      <c r="O10" s="83"/>
      <c r="P10" s="83"/>
      <c r="Q10" s="83"/>
      <c r="R10" s="83"/>
      <c r="S10" s="83"/>
      <c r="T10" s="83"/>
    </row>
    <row r="11" customHeight="1" spans="1:20">
      <c r="A11" t="s">
        <v>433</v>
      </c>
      <c r="D11" s="1"/>
    </row>
    <row r="12" customHeight="1" spans="1:20">
      <c r="D12" s="1"/>
    </row>
    <row r="13" customHeight="1" spans="1:20">
      <c r="D13" s="1"/>
    </row>
    <row r="14" customHeight="1" spans="1:20">
      <c r="D14" s="1"/>
    </row>
    <row r="15" customHeight="1" spans="1:20">
      <c r="D15" s="1"/>
    </row>
    <row r="16" customHeight="1" spans="1:20">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D28" s="1"/>
    </row>
    <row r="29" customHeight="1" spans="2:4">
      <c r="D29" s="1"/>
    </row>
    <row r="30" customHeight="1" spans="2:4">
      <c r="D30" s="1"/>
    </row>
    <row r="31" customHeight="1" spans="2:4">
      <c r="D31"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workbookViewId="0">
      <pane ySplit="1" topLeftCell="A2" activePane="bottomLeft" state="frozen"/>
      <selection/>
      <selection pane="bottomLeft" activeCell="A10" sqref="$A10:$XFD10"/>
    </sheetView>
  </sheetViews>
  <sheetFormatPr defaultColWidth="9.14545454545454" defaultRowHeight="14.25" customHeight="1"/>
  <cols>
    <col min="1" max="1" width="37.7"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1:24">
      <c r="D2" s="71"/>
      <c r="W2" s="4"/>
      <c r="X2" s="4" t="s">
        <v>434</v>
      </c>
    </row>
    <row r="3" ht="41.25" customHeight="1" spans="1:24">
      <c r="A3" s="72" t="str">
        <f>"2026"&amp;"年县对下转移支付预算表"</f>
        <v>2026年县对下转移支付预算表</v>
      </c>
      <c r="B3" s="5"/>
      <c r="C3" s="5"/>
      <c r="D3" s="5"/>
      <c r="E3" s="5"/>
      <c r="F3" s="5"/>
      <c r="G3" s="5"/>
      <c r="H3" s="5"/>
      <c r="I3" s="5"/>
      <c r="J3" s="5"/>
      <c r="K3" s="5"/>
      <c r="L3" s="5"/>
      <c r="M3" s="5"/>
      <c r="N3" s="5"/>
      <c r="O3" s="5"/>
      <c r="P3" s="5"/>
      <c r="Q3" s="5"/>
      <c r="R3" s="5"/>
      <c r="S3" s="5"/>
      <c r="T3" s="5"/>
      <c r="U3" s="5"/>
      <c r="V3" s="5"/>
      <c r="W3" s="64"/>
      <c r="X3" s="64"/>
    </row>
    <row r="4" ht="18" customHeight="1" spans="1:24">
      <c r="A4" s="73" t="s">
        <v>1</v>
      </c>
      <c r="B4" s="74"/>
      <c r="C4" s="74"/>
      <c r="D4" s="75"/>
      <c r="E4" s="76"/>
      <c r="F4" s="76"/>
      <c r="G4" s="76"/>
      <c r="H4" s="76"/>
      <c r="I4" s="76"/>
      <c r="W4" s="9"/>
      <c r="X4" s="9" t="s">
        <v>2</v>
      </c>
    </row>
    <row r="5" ht="19.5" customHeight="1" spans="1:24">
      <c r="A5" s="27" t="s">
        <v>435</v>
      </c>
      <c r="B5" s="12" t="s">
        <v>206</v>
      </c>
      <c r="C5" s="13"/>
      <c r="D5" s="13"/>
      <c r="E5" s="12" t="s">
        <v>436</v>
      </c>
      <c r="F5" s="13"/>
      <c r="G5" s="13"/>
      <c r="H5" s="13"/>
      <c r="I5" s="13"/>
      <c r="J5" s="13"/>
      <c r="K5" s="13"/>
      <c r="L5" s="13"/>
      <c r="M5" s="13"/>
      <c r="N5" s="13"/>
      <c r="O5" s="13"/>
      <c r="P5" s="13"/>
      <c r="Q5" s="13"/>
      <c r="R5" s="13"/>
      <c r="S5" s="13"/>
      <c r="T5" s="13"/>
      <c r="U5" s="13"/>
      <c r="V5" s="13"/>
      <c r="W5" s="77"/>
      <c r="X5" s="78"/>
    </row>
    <row r="6" ht="40.5" customHeight="1" spans="1:24">
      <c r="A6" s="20"/>
      <c r="B6" s="28" t="s">
        <v>55</v>
      </c>
      <c r="C6" s="11" t="s">
        <v>58</v>
      </c>
      <c r="D6" s="79" t="s">
        <v>421</v>
      </c>
      <c r="E6" s="47" t="s">
        <v>437</v>
      </c>
      <c r="F6" s="47" t="s">
        <v>438</v>
      </c>
      <c r="G6" s="47" t="s">
        <v>439</v>
      </c>
      <c r="H6" s="47" t="s">
        <v>440</v>
      </c>
      <c r="I6" s="47" t="s">
        <v>441</v>
      </c>
      <c r="J6" s="47" t="s">
        <v>442</v>
      </c>
      <c r="K6" s="47" t="s">
        <v>443</v>
      </c>
      <c r="L6" s="47" t="s">
        <v>444</v>
      </c>
      <c r="M6" s="47" t="s">
        <v>445</v>
      </c>
      <c r="N6" s="47" t="s">
        <v>446</v>
      </c>
      <c r="O6" s="47" t="s">
        <v>447</v>
      </c>
      <c r="P6" s="47" t="s">
        <v>448</v>
      </c>
      <c r="Q6" s="47" t="s">
        <v>449</v>
      </c>
      <c r="R6" s="47" t="s">
        <v>450</v>
      </c>
      <c r="S6" s="47" t="s">
        <v>451</v>
      </c>
      <c r="T6" s="47" t="s">
        <v>452</v>
      </c>
      <c r="U6" s="47" t="s">
        <v>453</v>
      </c>
      <c r="V6" s="47" t="s">
        <v>454</v>
      </c>
      <c r="W6" s="47" t="s">
        <v>455</v>
      </c>
      <c r="X6" s="80" t="s">
        <v>456</v>
      </c>
    </row>
    <row r="7" ht="19.5" customHeight="1" spans="1:24">
      <c r="A7" s="21">
        <v>1</v>
      </c>
      <c r="B7" s="81">
        <v>2</v>
      </c>
      <c r="C7" s="21">
        <v>3</v>
      </c>
      <c r="D7" s="82">
        <v>4</v>
      </c>
      <c r="E7" s="29">
        <v>5</v>
      </c>
      <c r="F7" s="21">
        <v>6</v>
      </c>
      <c r="G7" s="21">
        <v>7</v>
      </c>
      <c r="H7" s="82">
        <v>8</v>
      </c>
      <c r="I7" s="21">
        <v>9</v>
      </c>
      <c r="J7" s="21">
        <v>10</v>
      </c>
      <c r="K7" s="21">
        <v>11</v>
      </c>
      <c r="L7" s="82">
        <v>12</v>
      </c>
      <c r="M7" s="21">
        <v>13</v>
      </c>
      <c r="N7" s="21">
        <v>14</v>
      </c>
      <c r="O7" s="21">
        <v>15</v>
      </c>
      <c r="P7" s="82">
        <v>16</v>
      </c>
      <c r="Q7" s="21">
        <v>17</v>
      </c>
      <c r="R7" s="21">
        <v>18</v>
      </c>
      <c r="S7" s="21">
        <v>19</v>
      </c>
      <c r="T7" s="82">
        <v>20</v>
      </c>
      <c r="U7" s="82">
        <v>21</v>
      </c>
      <c r="V7" s="82">
        <v>22</v>
      </c>
      <c r="W7" s="29">
        <v>23</v>
      </c>
      <c r="X7" s="29">
        <v>24</v>
      </c>
    </row>
    <row r="8" ht="19.5" customHeight="1" spans="1:24">
      <c r="A8" s="30"/>
      <c r="B8" s="83"/>
      <c r="C8" s="83"/>
      <c r="D8" s="83"/>
      <c r="E8" s="83"/>
      <c r="F8" s="83"/>
      <c r="G8" s="83"/>
      <c r="H8" s="83"/>
      <c r="I8" s="83"/>
      <c r="J8" s="83"/>
      <c r="K8" s="83"/>
      <c r="L8" s="83"/>
      <c r="M8" s="83"/>
      <c r="N8" s="83"/>
      <c r="O8" s="83"/>
      <c r="P8" s="83"/>
      <c r="Q8" s="83"/>
      <c r="R8" s="83"/>
      <c r="S8" s="83"/>
      <c r="T8" s="83"/>
      <c r="U8" s="83"/>
      <c r="V8" s="83"/>
      <c r="W8" s="83"/>
      <c r="X8" s="83"/>
    </row>
    <row r="9" ht="19.5" customHeight="1" spans="1:24">
      <c r="A9" s="68"/>
      <c r="B9" s="83"/>
      <c r="C9" s="83"/>
      <c r="D9" s="83"/>
      <c r="E9" s="83"/>
      <c r="F9" s="83"/>
      <c r="G9" s="83"/>
      <c r="H9" s="83"/>
      <c r="I9" s="83"/>
      <c r="J9" s="83"/>
      <c r="K9" s="83"/>
      <c r="L9" s="83"/>
      <c r="M9" s="83"/>
      <c r="N9" s="83"/>
      <c r="O9" s="83"/>
      <c r="P9" s="83"/>
      <c r="Q9" s="83"/>
      <c r="R9" s="83"/>
      <c r="S9" s="83"/>
      <c r="T9" s="83"/>
      <c r="U9" s="83"/>
      <c r="V9" s="83"/>
      <c r="W9" s="83"/>
      <c r="X9" s="83"/>
    </row>
    <row r="10" customHeight="1" spans="1:24">
      <c r="A10" t="s">
        <v>457</v>
      </c>
      <c r="D10" s="1"/>
    </row>
    <row r="11" customHeight="1" spans="1:24">
      <c r="D11" s="1"/>
    </row>
    <row r="12" customHeight="1" spans="1:24">
      <c r="D12" s="1"/>
    </row>
    <row r="13" customHeight="1" spans="1:24">
      <c r="D13" s="1"/>
    </row>
    <row r="14" customHeight="1" spans="1:24">
      <c r="D14" s="1"/>
    </row>
    <row r="15" customHeight="1" spans="1:24">
      <c r="D15" s="1"/>
    </row>
    <row r="16" customHeight="1" spans="1:24">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D28" s="1"/>
    </row>
    <row r="29" customHeight="1" spans="2:4">
      <c r="D29" s="1"/>
    </row>
    <row r="30" customHeight="1" spans="2:4">
      <c r="D30" s="1"/>
    </row>
    <row r="31" customHeight="1" spans="2:4">
      <c r="D31"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workbookViewId="0">
      <pane ySplit="1" topLeftCell="A2" activePane="bottomLeft" state="frozen"/>
      <selection/>
      <selection pane="bottomLeft" activeCell="A9" sqref="$A9:$XFD9"/>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2"/>
      <c r="B1" s="2"/>
      <c r="C1" s="2"/>
      <c r="D1" s="2"/>
      <c r="E1" s="2"/>
      <c r="F1" s="2"/>
      <c r="G1" s="2"/>
      <c r="H1" s="2"/>
      <c r="I1" s="2"/>
      <c r="J1" s="2"/>
    </row>
    <row r="2" ht="16.5" customHeight="1" spans="1:10">
      <c r="J2" s="4" t="s">
        <v>458</v>
      </c>
    </row>
    <row r="3" ht="41.25" customHeight="1" spans="1:10">
      <c r="A3" s="63" t="str">
        <f>"2026"&amp;"年县对下转移支付绩效目标表"</f>
        <v>2026年县对下转移支付绩效目标表</v>
      </c>
      <c r="B3" s="5"/>
      <c r="C3" s="5"/>
      <c r="D3" s="5"/>
      <c r="E3" s="5"/>
      <c r="F3" s="64"/>
      <c r="G3" s="5"/>
      <c r="H3" s="64"/>
      <c r="I3" s="64"/>
      <c r="J3" s="5"/>
    </row>
    <row r="4" ht="17.25" customHeight="1" spans="1:10">
      <c r="A4" s="6" t="s">
        <v>1</v>
      </c>
    </row>
    <row r="5" ht="44.25" customHeight="1" spans="1:10">
      <c r="A5" s="65" t="s">
        <v>435</v>
      </c>
      <c r="B5" s="65" t="s">
        <v>338</v>
      </c>
      <c r="C5" s="65" t="s">
        <v>339</v>
      </c>
      <c r="D5" s="65" t="s">
        <v>340</v>
      </c>
      <c r="E5" s="65" t="s">
        <v>341</v>
      </c>
      <c r="F5" s="66" t="s">
        <v>342</v>
      </c>
      <c r="G5" s="65" t="s">
        <v>343</v>
      </c>
      <c r="H5" s="66" t="s">
        <v>344</v>
      </c>
      <c r="I5" s="66" t="s">
        <v>345</v>
      </c>
      <c r="J5" s="65" t="s">
        <v>346</v>
      </c>
    </row>
    <row r="6" ht="14.25" customHeight="1" spans="1:10">
      <c r="A6" s="65">
        <v>1</v>
      </c>
      <c r="B6" s="65">
        <v>2</v>
      </c>
      <c r="C6" s="65">
        <v>3</v>
      </c>
      <c r="D6" s="65">
        <v>4</v>
      </c>
      <c r="E6" s="65">
        <v>5</v>
      </c>
      <c r="F6" s="66">
        <v>6</v>
      </c>
      <c r="G6" s="65">
        <v>7</v>
      </c>
      <c r="H6" s="66">
        <v>8</v>
      </c>
      <c r="I6" s="66">
        <v>9</v>
      </c>
      <c r="J6" s="65">
        <v>10</v>
      </c>
    </row>
    <row r="7" ht="42" customHeight="1" spans="1:10">
      <c r="A7" s="30"/>
      <c r="B7" s="67"/>
      <c r="C7" s="68"/>
      <c r="D7" s="68"/>
      <c r="E7" s="69"/>
      <c r="F7" s="70"/>
      <c r="G7" s="69"/>
      <c r="H7" s="70"/>
      <c r="I7" s="70"/>
      <c r="J7" s="69"/>
    </row>
    <row r="8" ht="42" customHeight="1" spans="1:10">
      <c r="A8" s="30"/>
      <c r="B8" s="22"/>
      <c r="C8" s="22"/>
      <c r="D8" s="22"/>
      <c r="E8" s="30"/>
      <c r="F8" s="22"/>
      <c r="G8" s="30"/>
      <c r="H8" s="22"/>
      <c r="I8" s="22"/>
      <c r="J8" s="30"/>
    </row>
    <row r="9" customHeight="1" spans="1:10">
      <c r="A9" t="s">
        <v>457</v>
      </c>
    </row>
    <row r="10" customHeight="1" spans="1:10">
      <c r="D10" s="1"/>
    </row>
    <row r="11" customHeight="1" spans="1:10">
      <c r="D11" s="1"/>
    </row>
    <row r="12" customHeight="1" spans="1:10">
      <c r="D12" s="1"/>
    </row>
    <row r="13" customHeight="1" spans="1:10">
      <c r="D13" s="1"/>
    </row>
    <row r="14" customHeight="1" spans="1:10">
      <c r="D14" s="1"/>
    </row>
    <row r="15" customHeight="1" spans="1:10">
      <c r="D15" s="1"/>
    </row>
    <row r="16" customHeight="1" spans="1:10">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D28" s="1"/>
    </row>
    <row r="29" customHeight="1" spans="2:4">
      <c r="D29" s="1"/>
    </row>
    <row r="30" customHeight="1" spans="2:4">
      <c r="D30" s="1"/>
    </row>
    <row r="31" customHeight="1" spans="2:4">
      <c r="D31"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6"/>
  <sheetViews>
    <sheetView showZeros="0" workbookViewId="0">
      <pane ySplit="1" topLeftCell="A2" activePane="bottomLeft" state="frozen"/>
      <selection/>
      <selection pane="bottomLeft" activeCell="A10" sqref="$A10:$XFD10"/>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2"/>
      <c r="B1" s="2"/>
      <c r="C1" s="2"/>
      <c r="D1" s="2"/>
      <c r="E1" s="2"/>
      <c r="F1" s="2"/>
      <c r="G1" s="2"/>
      <c r="H1" s="2"/>
      <c r="I1" s="2"/>
    </row>
    <row r="2" customHeight="1" spans="1:9">
      <c r="A2" s="36" t="s">
        <v>459</v>
      </c>
      <c r="B2" s="37"/>
      <c r="C2" s="37"/>
      <c r="D2" s="38"/>
      <c r="E2" s="38"/>
      <c r="F2" s="38"/>
      <c r="G2" s="37"/>
      <c r="H2" s="37"/>
      <c r="I2" s="38"/>
    </row>
    <row r="3" ht="41.25" customHeight="1" spans="1:9">
      <c r="A3" s="39" t="str">
        <f>"2026"&amp;"年新增资产配置预算表"</f>
        <v>2026年新增资产配置预算表</v>
      </c>
      <c r="B3" s="40"/>
      <c r="C3" s="40"/>
      <c r="D3" s="41"/>
      <c r="E3" s="41"/>
      <c r="F3" s="41"/>
      <c r="G3" s="40"/>
      <c r="H3" s="40"/>
      <c r="I3" s="41"/>
    </row>
    <row r="4" customHeight="1" spans="1:9">
      <c r="A4" s="42" t="s">
        <v>1</v>
      </c>
      <c r="B4" s="43"/>
      <c r="C4" s="43"/>
      <c r="D4" s="44"/>
      <c r="F4" s="41"/>
      <c r="G4" s="40"/>
      <c r="H4" s="40"/>
      <c r="I4" s="45" t="s">
        <v>2</v>
      </c>
    </row>
    <row r="5" ht="28.5" customHeight="1" spans="1:9">
      <c r="A5" s="46" t="s">
        <v>199</v>
      </c>
      <c r="B5" s="47" t="s">
        <v>412</v>
      </c>
      <c r="C5" s="48" t="s">
        <v>460</v>
      </c>
      <c r="D5" s="46" t="s">
        <v>461</v>
      </c>
      <c r="E5" s="46" t="s">
        <v>462</v>
      </c>
      <c r="F5" s="46" t="s">
        <v>463</v>
      </c>
      <c r="G5" s="47" t="s">
        <v>464</v>
      </c>
      <c r="H5" s="29"/>
      <c r="I5" s="46"/>
    </row>
    <row r="6" ht="21" customHeight="1" spans="1:9">
      <c r="A6" s="48"/>
      <c r="B6" s="49"/>
      <c r="C6" s="49"/>
      <c r="D6" s="50"/>
      <c r="E6" s="49"/>
      <c r="F6" s="49"/>
      <c r="G6" s="47" t="s">
        <v>419</v>
      </c>
      <c r="H6" s="47" t="s">
        <v>465</v>
      </c>
      <c r="I6" s="47" t="s">
        <v>466</v>
      </c>
    </row>
    <row r="7" ht="17.25" customHeight="1" spans="1:9">
      <c r="A7" s="51" t="s">
        <v>81</v>
      </c>
      <c r="B7" s="52" t="s">
        <v>82</v>
      </c>
      <c r="C7" s="53" t="s">
        <v>82</v>
      </c>
      <c r="D7" s="51" t="s">
        <v>185</v>
      </c>
      <c r="E7" s="54" t="s">
        <v>186</v>
      </c>
      <c r="F7" s="51" t="s">
        <v>187</v>
      </c>
      <c r="G7" s="53" t="s">
        <v>188</v>
      </c>
      <c r="H7" s="55" t="s">
        <v>83</v>
      </c>
      <c r="I7" s="54" t="s">
        <v>84</v>
      </c>
    </row>
    <row r="8" ht="19.5" customHeight="1" spans="1:9">
      <c r="A8" s="56"/>
      <c r="B8" s="33"/>
      <c r="C8" s="33"/>
      <c r="D8" s="30"/>
      <c r="E8" s="22"/>
      <c r="F8" s="55"/>
      <c r="G8" s="57"/>
      <c r="H8" s="58"/>
      <c r="I8" s="58"/>
    </row>
    <row r="9" ht="19.5" customHeight="1" spans="1:9">
      <c r="A9" s="59" t="s">
        <v>55</v>
      </c>
      <c r="B9" s="60"/>
      <c r="C9" s="60"/>
      <c r="D9" s="61"/>
      <c r="E9" s="62"/>
      <c r="F9" s="62"/>
      <c r="G9" s="57"/>
      <c r="H9" s="58"/>
      <c r="I9" s="58"/>
    </row>
    <row r="10" customHeight="1" spans="1:9">
      <c r="A10" t="s">
        <v>467</v>
      </c>
      <c r="D10" s="1"/>
    </row>
    <row r="11" customHeight="1" spans="1:9">
      <c r="D11" s="1"/>
    </row>
    <row r="12" customHeight="1" spans="1:9">
      <c r="D12" s="1"/>
    </row>
    <row r="13" customHeight="1" spans="1:9">
      <c r="D13" s="1"/>
    </row>
    <row r="14" customHeight="1" spans="1:9">
      <c r="D14" s="1"/>
    </row>
    <row r="15" customHeight="1" spans="1:9">
      <c r="D15" s="1"/>
    </row>
    <row r="16" customHeight="1" spans="1:9">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D28" s="1"/>
    </row>
    <row r="29" customHeight="1" spans="2:4">
      <c r="D29" s="1"/>
    </row>
    <row r="30" customHeight="1" spans="2:4">
      <c r="D30" s="1"/>
    </row>
    <row r="31" customHeight="1" spans="2:4">
      <c r="D31"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6"/>
  <sheetViews>
    <sheetView showZeros="0" workbookViewId="0">
      <pane ySplit="1" topLeftCell="A2" activePane="bottomLeft" state="frozen"/>
      <selection/>
      <selection pane="bottomLeft" activeCell="A12" sqref="$A12:$XFD12"/>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2"/>
      <c r="B1" s="2"/>
      <c r="C1" s="2"/>
      <c r="D1" s="2"/>
      <c r="E1" s="2"/>
      <c r="F1" s="2"/>
      <c r="G1" s="2"/>
      <c r="H1" s="2"/>
      <c r="I1" s="2"/>
      <c r="J1" s="2"/>
      <c r="K1" s="2"/>
    </row>
    <row r="2" customHeight="1" spans="1:11">
      <c r="D2" s="3"/>
      <c r="E2" s="3"/>
      <c r="F2" s="3"/>
      <c r="G2" s="3"/>
      <c r="K2" s="4" t="s">
        <v>468</v>
      </c>
    </row>
    <row r="3" ht="41.25" customHeight="1" spans="1:11">
      <c r="A3" s="5" t="str">
        <f>"2026"&amp;"年上级转移支付补助项目支出预算表"</f>
        <v>2026年上级转移支付补助项目支出预算表</v>
      </c>
      <c r="B3" s="5"/>
      <c r="C3" s="5"/>
      <c r="D3" s="5"/>
      <c r="E3" s="5"/>
      <c r="F3" s="5"/>
      <c r="G3" s="5"/>
      <c r="H3" s="5"/>
      <c r="I3" s="5"/>
      <c r="J3" s="5"/>
      <c r="K3" s="5"/>
    </row>
    <row r="4" ht="13.5" customHeight="1" spans="1:11">
      <c r="A4" s="6" t="s">
        <v>1</v>
      </c>
      <c r="B4" s="7"/>
      <c r="C4" s="7"/>
      <c r="D4" s="7"/>
      <c r="E4" s="7"/>
      <c r="F4" s="7"/>
      <c r="G4" s="7"/>
      <c r="H4" s="8"/>
      <c r="I4" s="8"/>
      <c r="J4" s="8"/>
      <c r="K4" s="9" t="s">
        <v>2</v>
      </c>
    </row>
    <row r="5" ht="21.75" customHeight="1" spans="1:11">
      <c r="A5" s="10" t="s">
        <v>251</v>
      </c>
      <c r="B5" s="10"/>
      <c r="C5" s="10" t="s">
        <v>252</v>
      </c>
      <c r="D5" s="11" t="s">
        <v>202</v>
      </c>
      <c r="E5" s="11" t="s">
        <v>203</v>
      </c>
      <c r="F5" s="11" t="s">
        <v>253</v>
      </c>
      <c r="G5" s="11" t="s">
        <v>254</v>
      </c>
      <c r="H5" s="27" t="s">
        <v>55</v>
      </c>
      <c r="I5" s="12" t="s">
        <v>469</v>
      </c>
      <c r="J5" s="13"/>
      <c r="K5" s="14"/>
    </row>
    <row r="6" ht="21.75" customHeight="1" spans="1:11">
      <c r="A6" s="15"/>
      <c r="B6" s="15"/>
      <c r="C6" s="15"/>
      <c r="D6" s="16"/>
      <c r="E6" s="16"/>
      <c r="F6" s="16"/>
      <c r="G6" s="16"/>
      <c r="H6" s="28"/>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29">
        <v>10</v>
      </c>
      <c r="K8" s="29">
        <v>11</v>
      </c>
    </row>
    <row r="9" ht="18.75" customHeight="1" spans="1:11">
      <c r="A9" s="30"/>
      <c r="B9" s="22"/>
      <c r="C9" s="30"/>
      <c r="D9" s="30"/>
      <c r="E9" s="30"/>
      <c r="F9" s="30"/>
      <c r="G9" s="30"/>
      <c r="H9" s="31"/>
      <c r="I9" s="32"/>
      <c r="J9" s="32"/>
      <c r="K9" s="31"/>
    </row>
    <row r="10" ht="18.75" customHeight="1" spans="1:11">
      <c r="A10" s="33"/>
      <c r="B10" s="22"/>
      <c r="C10" s="22"/>
      <c r="D10" s="22"/>
      <c r="E10" s="22"/>
      <c r="F10" s="22"/>
      <c r="G10" s="22"/>
      <c r="H10" s="34"/>
      <c r="I10" s="34"/>
      <c r="J10" s="34"/>
      <c r="K10" s="31"/>
    </row>
    <row r="11" ht="18.75" customHeight="1" spans="1:11">
      <c r="A11" s="35"/>
      <c r="B11" s="35"/>
      <c r="C11" s="35"/>
      <c r="D11" s="35"/>
      <c r="E11" s="35"/>
      <c r="F11" s="35"/>
      <c r="G11" s="35"/>
      <c r="H11" s="34"/>
      <c r="I11" s="34"/>
      <c r="J11" s="34"/>
      <c r="K11" s="31"/>
    </row>
    <row r="12" customHeight="1" spans="1:11">
      <c r="A12" s="1" t="s">
        <v>470</v>
      </c>
      <c r="B12" s="1"/>
      <c r="C12" s="1"/>
      <c r="D12" s="1"/>
      <c r="E12" s="1"/>
      <c r="F12" s="1"/>
      <c r="G12" s="1"/>
    </row>
    <row r="13" customHeight="1" spans="1:11">
      <c r="A13" s="1"/>
      <c r="B13" s="1"/>
      <c r="C13" s="1"/>
      <c r="D13" s="1"/>
      <c r="E13" s="1"/>
      <c r="F13" s="1"/>
      <c r="G13" s="1"/>
    </row>
    <row r="14" customHeight="1" spans="1:11">
      <c r="A14" s="1"/>
      <c r="B14" s="1"/>
      <c r="C14" s="1"/>
      <c r="D14" s="1"/>
      <c r="E14" s="1"/>
      <c r="F14" s="1"/>
      <c r="G14" s="1"/>
    </row>
    <row r="15" customHeight="1" spans="1:11">
      <c r="A15" s="1"/>
      <c r="B15" s="1"/>
      <c r="C15" s="1"/>
      <c r="D15" s="1"/>
      <c r="E15" s="1"/>
      <c r="F15" s="1"/>
      <c r="G15" s="1"/>
    </row>
    <row r="16" customHeight="1" spans="1:11">
      <c r="A16" s="1"/>
      <c r="B16" s="1"/>
      <c r="C16" s="1"/>
      <c r="D16" s="1"/>
      <c r="E16" s="1"/>
      <c r="F16" s="1"/>
      <c r="G16" s="1"/>
    </row>
    <row r="17" customHeight="1" spans="1:7">
      <c r="A17" s="1"/>
      <c r="B17" s="1"/>
      <c r="C17" s="1"/>
      <c r="D17" s="1"/>
      <c r="E17" s="1"/>
      <c r="F17" s="1"/>
      <c r="G17" s="1"/>
    </row>
    <row r="18" customHeight="1" spans="1:7">
      <c r="A18" s="1"/>
      <c r="B18" s="1"/>
      <c r="C18" s="1"/>
      <c r="D18" s="1"/>
      <c r="E18" s="1"/>
      <c r="F18" s="1"/>
      <c r="G18" s="1"/>
    </row>
    <row r="19" customHeight="1" spans="1:7">
      <c r="A19" s="1"/>
      <c r="B19" s="1"/>
      <c r="C19" s="1"/>
      <c r="D19" s="1"/>
      <c r="E19" s="1"/>
      <c r="F19" s="1"/>
      <c r="G19" s="1"/>
    </row>
    <row r="20" customHeight="1" spans="1:7">
      <c r="A20" s="1"/>
      <c r="B20" s="1"/>
      <c r="C20" s="1"/>
      <c r="D20" s="1"/>
      <c r="E20" s="1"/>
      <c r="F20" s="1"/>
      <c r="G20" s="1"/>
    </row>
    <row r="21" customHeight="1" spans="1:7">
      <c r="A21" s="1"/>
      <c r="B21" s="1"/>
      <c r="C21" s="1"/>
      <c r="D21" s="1"/>
      <c r="E21" s="1"/>
      <c r="F21" s="1"/>
      <c r="G21" s="1"/>
    </row>
    <row r="22" customHeight="1" spans="1:7">
      <c r="A22" s="1"/>
      <c r="B22" s="1"/>
      <c r="C22" s="1"/>
      <c r="D22" s="1"/>
      <c r="E22" s="1"/>
      <c r="F22" s="1"/>
      <c r="G22" s="1"/>
    </row>
    <row r="23" customHeight="1" spans="1:7">
      <c r="A23" s="1"/>
      <c r="B23" s="1"/>
      <c r="C23" s="1"/>
      <c r="D23" s="1"/>
      <c r="E23" s="1"/>
      <c r="F23" s="1"/>
      <c r="G23" s="1"/>
    </row>
    <row r="24" customHeight="1" spans="1:7">
      <c r="A24" s="1"/>
      <c r="B24" s="1"/>
      <c r="C24" s="1"/>
      <c r="D24" s="1"/>
      <c r="E24" s="1"/>
      <c r="F24" s="1"/>
      <c r="G24" s="1"/>
    </row>
    <row r="25" customHeight="1" spans="1:7">
      <c r="A25" s="1"/>
      <c r="B25" s="1"/>
      <c r="C25" s="1"/>
      <c r="D25" s="1"/>
      <c r="E25" s="1"/>
      <c r="F25" s="1"/>
      <c r="G25" s="1"/>
    </row>
    <row r="26" customHeight="1" spans="1:7">
      <c r="A26" s="1"/>
      <c r="B26" s="1"/>
      <c r="C26" s="1"/>
      <c r="D26" s="1"/>
      <c r="E26" s="1"/>
      <c r="F26" s="1"/>
      <c r="G26" s="1"/>
    </row>
    <row r="27" customHeight="1" spans="1:7">
      <c r="A27" s="1"/>
      <c r="B27" s="1"/>
      <c r="C27" s="1"/>
      <c r="D27" s="1"/>
      <c r="E27" s="1"/>
      <c r="F27" s="1"/>
      <c r="G27" s="1"/>
    </row>
    <row r="28" customHeight="1" spans="1:7">
      <c r="A28" s="1"/>
      <c r="B28" s="1"/>
      <c r="C28" s="1"/>
      <c r="D28" s="1"/>
      <c r="E28" s="1"/>
      <c r="F28" s="1"/>
      <c r="G28" s="1"/>
    </row>
    <row r="29" customHeight="1" spans="1:7">
      <c r="A29" s="1"/>
      <c r="B29" s="1"/>
      <c r="C29" s="1"/>
      <c r="D29" s="1"/>
      <c r="E29" s="1"/>
      <c r="F29" s="1"/>
      <c r="G29" s="1"/>
    </row>
    <row r="30" customHeight="1" spans="1:7">
      <c r="A30" s="1"/>
      <c r="B30" s="1"/>
      <c r="C30" s="1"/>
      <c r="D30" s="1"/>
      <c r="E30" s="1"/>
      <c r="F30" s="1"/>
      <c r="G30" s="1"/>
    </row>
    <row r="31" customHeight="1" spans="1:7">
      <c r="A31" s="1"/>
      <c r="B31" s="1"/>
      <c r="C31" s="1"/>
      <c r="D31" s="1"/>
      <c r="E31" s="1"/>
      <c r="F31" s="1"/>
      <c r="G31" s="1"/>
    </row>
    <row r="32" customHeight="1" spans="1:7">
      <c r="A32" s="1"/>
      <c r="B32" s="1"/>
      <c r="C32" s="1"/>
      <c r="D32" s="1"/>
      <c r="E32" s="1"/>
      <c r="F32" s="1"/>
      <c r="G32" s="1"/>
    </row>
    <row r="33" customHeight="1" spans="1:7">
      <c r="A33" s="1"/>
      <c r="B33" s="1"/>
      <c r="C33" s="1"/>
      <c r="D33" s="1"/>
      <c r="E33" s="1"/>
      <c r="F33" s="1"/>
      <c r="G33" s="1"/>
    </row>
    <row r="34" customHeight="1" spans="1:7">
      <c r="A34" s="1"/>
      <c r="B34" s="1"/>
      <c r="C34" s="1"/>
      <c r="D34" s="1"/>
      <c r="E34" s="1"/>
      <c r="F34" s="1"/>
      <c r="G34" s="1"/>
    </row>
    <row r="35" customHeight="1" spans="1:7">
      <c r="A35" s="1"/>
      <c r="B35" s="1"/>
      <c r="C35" s="1"/>
      <c r="D35" s="1"/>
      <c r="E35" s="1"/>
      <c r="F35" s="1"/>
      <c r="G35" s="1"/>
    </row>
    <row r="36" customHeight="1" spans="1:7">
      <c r="A36" s="1"/>
      <c r="B36" s="1"/>
      <c r="C36" s="1"/>
      <c r="D36" s="1"/>
      <c r="E36" s="1"/>
      <c r="F36" s="1"/>
      <c r="G36" s="1"/>
    </row>
  </sheetData>
  <mergeCells count="14">
    <mergeCell ref="A3:K3"/>
    <mergeCell ref="A4:G4"/>
    <mergeCell ref="I5:K5"/>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pane ySplit="1" topLeftCell="A2" activePane="bottomLeft" state="frozen"/>
      <selection/>
      <selection pane="bottomLeft" activeCell="B19" sqref="B19"/>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2"/>
      <c r="B1" s="2"/>
      <c r="C1" s="2"/>
      <c r="D1" s="2"/>
      <c r="E1" s="2"/>
      <c r="F1" s="2"/>
      <c r="G1" s="2"/>
    </row>
    <row r="2" ht="13.5" customHeight="1" spans="1:7">
      <c r="D2" s="3"/>
      <c r="G2" s="4" t="s">
        <v>471</v>
      </c>
    </row>
    <row r="3" ht="41.25" customHeight="1" spans="1:7">
      <c r="A3" s="5" t="str">
        <f>"2026"&amp;"年部门项目中期规划预算表"</f>
        <v>2026年部门项目中期规划预算表</v>
      </c>
      <c r="B3" s="5"/>
      <c r="C3" s="5"/>
      <c r="D3" s="5"/>
      <c r="E3" s="5"/>
      <c r="F3" s="5"/>
      <c r="G3" s="5"/>
    </row>
    <row r="4" ht="13.5" customHeight="1" spans="1:7">
      <c r="A4" s="6" t="s">
        <v>1</v>
      </c>
      <c r="B4" s="7"/>
      <c r="C4" s="7"/>
      <c r="D4" s="7"/>
      <c r="E4" s="8"/>
      <c r="F4" s="8"/>
      <c r="G4" s="9" t="s">
        <v>2</v>
      </c>
    </row>
    <row r="5" ht="21.75" customHeight="1" spans="1:7">
      <c r="A5" s="10" t="s">
        <v>252</v>
      </c>
      <c r="B5" s="10"/>
      <c r="C5" s="10" t="s">
        <v>201</v>
      </c>
      <c r="D5" s="11" t="s">
        <v>472</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s="1" customFormat="1" ht="18.75" customHeight="1" spans="1:7">
      <c r="A9" s="22" t="s">
        <v>69</v>
      </c>
      <c r="B9" s="22" t="s">
        <v>473</v>
      </c>
      <c r="C9" s="22" t="s">
        <v>275</v>
      </c>
      <c r="D9" s="22" t="s">
        <v>474</v>
      </c>
      <c r="E9" s="23">
        <v>4337</v>
      </c>
      <c r="F9" s="23"/>
      <c r="G9" s="23"/>
    </row>
    <row r="10" s="1" customFormat="1" ht="18.75" customHeight="1" spans="1:7">
      <c r="A10" s="22" t="s">
        <v>69</v>
      </c>
      <c r="B10" s="22" t="s">
        <v>473</v>
      </c>
      <c r="C10" s="22" t="s">
        <v>277</v>
      </c>
      <c r="D10" s="22" t="s">
        <v>474</v>
      </c>
      <c r="E10" s="23">
        <v>400000</v>
      </c>
      <c r="F10" s="23"/>
      <c r="G10" s="23"/>
    </row>
    <row r="11" s="1" customFormat="1" ht="18.75" customHeight="1" spans="1:7">
      <c r="A11" s="22" t="s">
        <v>69</v>
      </c>
      <c r="B11" s="22" t="s">
        <v>473</v>
      </c>
      <c r="C11" s="22" t="s">
        <v>289</v>
      </c>
      <c r="D11" s="22" t="s">
        <v>474</v>
      </c>
      <c r="E11" s="23">
        <v>92400</v>
      </c>
      <c r="F11" s="23"/>
      <c r="G11" s="23"/>
    </row>
    <row r="12" s="1" customFormat="1" ht="18.75" customHeight="1" spans="1:7">
      <c r="A12" s="22" t="s">
        <v>69</v>
      </c>
      <c r="B12" s="22" t="s">
        <v>475</v>
      </c>
      <c r="C12" s="22" t="s">
        <v>332</v>
      </c>
      <c r="D12" s="22" t="s">
        <v>474</v>
      </c>
      <c r="E12" s="23">
        <v>31978.56</v>
      </c>
      <c r="F12" s="23"/>
      <c r="G12" s="23"/>
    </row>
    <row r="13" s="1" customFormat="1" ht="18.75" customHeight="1" spans="1:7">
      <c r="A13" s="22" t="s">
        <v>69</v>
      </c>
      <c r="B13" s="22" t="s">
        <v>475</v>
      </c>
      <c r="C13" s="22" t="s">
        <v>334</v>
      </c>
      <c r="D13" s="22" t="s">
        <v>474</v>
      </c>
      <c r="E13" s="23">
        <v>2688</v>
      </c>
      <c r="F13" s="23"/>
      <c r="G13" s="23"/>
    </row>
    <row r="14" s="1" customFormat="1" ht="18.75" customHeight="1" spans="1:7">
      <c r="A14" s="22" t="s">
        <v>69</v>
      </c>
      <c r="B14" s="22" t="s">
        <v>475</v>
      </c>
      <c r="C14" s="22" t="s">
        <v>336</v>
      </c>
      <c r="D14" s="22" t="s">
        <v>474</v>
      </c>
      <c r="E14" s="23">
        <v>101784</v>
      </c>
      <c r="F14" s="23"/>
      <c r="G14" s="23"/>
    </row>
    <row r="15" s="1" customFormat="1" ht="18.75" customHeight="1" spans="1:7">
      <c r="A15" s="24" t="s">
        <v>55</v>
      </c>
      <c r="B15" s="25" t="s">
        <v>476</v>
      </c>
      <c r="C15" s="25"/>
      <c r="D15" s="26"/>
      <c r="E15" s="23">
        <v>633187.56</v>
      </c>
      <c r="F15" s="23"/>
      <c r="G15" s="23"/>
    </row>
    <row r="16" customHeight="1" spans="1:7">
      <c r="A16" s="1"/>
      <c r="B16" s="1"/>
      <c r="C16" s="1"/>
      <c r="D16" s="1"/>
    </row>
    <row r="17" customHeight="1" spans="1:4">
      <c r="A17" s="1"/>
      <c r="B17" s="1"/>
      <c r="C17" s="1"/>
      <c r="D17" s="1"/>
    </row>
    <row r="18" customHeight="1" spans="1:4">
      <c r="A18" s="1"/>
      <c r="B18" s="1"/>
      <c r="C18" s="1"/>
      <c r="D18" s="1"/>
    </row>
    <row r="19" customHeight="1" spans="1:4">
      <c r="A19" s="1"/>
      <c r="B19" s="1"/>
      <c r="C19" s="1"/>
      <c r="D19" s="1"/>
    </row>
    <row r="20" customHeight="1" spans="1:4">
      <c r="A20" s="1"/>
      <c r="B20" s="1"/>
      <c r="C20" s="1"/>
      <c r="D20" s="1"/>
    </row>
    <row r="21" customHeight="1" spans="1:4">
      <c r="A21" s="1"/>
      <c r="B21" s="1"/>
      <c r="C21" s="1"/>
      <c r="D21" s="1"/>
    </row>
    <row r="22" customHeight="1" spans="1:4">
      <c r="A22" s="1"/>
      <c r="B22" s="1"/>
      <c r="C22" s="1"/>
      <c r="D22" s="1"/>
    </row>
    <row r="23" customHeight="1" spans="1:4">
      <c r="A23" s="1"/>
      <c r="B23" s="1"/>
      <c r="C23" s="1"/>
      <c r="D23" s="1"/>
    </row>
    <row r="24" customHeight="1" spans="1:4">
      <c r="A24" s="1"/>
      <c r="B24" s="1"/>
      <c r="C24" s="1"/>
      <c r="D24" s="1"/>
    </row>
    <row r="25" customHeight="1" spans="1:4">
      <c r="A25" s="1"/>
      <c r="B25" s="1"/>
      <c r="C25" s="1"/>
      <c r="D25" s="1"/>
    </row>
    <row r="26" customHeight="1" spans="1:4">
      <c r="A26" s="1"/>
      <c r="B26" s="1"/>
      <c r="C26" s="1"/>
      <c r="D26" s="1"/>
    </row>
    <row r="27" customHeight="1" spans="1:4">
      <c r="A27" s="1"/>
      <c r="B27" s="1"/>
      <c r="C27" s="1"/>
      <c r="D27" s="1"/>
    </row>
    <row r="28" customHeight="1" spans="1:4">
      <c r="A28" s="1"/>
      <c r="B28" s="1"/>
      <c r="C28" s="1"/>
      <c r="D28" s="1"/>
    </row>
    <row r="29" customHeight="1" spans="1:4">
      <c r="A29" s="1"/>
      <c r="B29" s="1"/>
      <c r="C29" s="1"/>
      <c r="D29" s="1"/>
    </row>
  </sheetData>
  <mergeCells count="11">
    <mergeCell ref="A3:G3"/>
    <mergeCell ref="A4:D4"/>
    <mergeCell ref="E5:G5"/>
    <mergeCell ref="A15:D15"/>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4"/>
  <sheetViews>
    <sheetView showGridLines="0" showZeros="0" workbookViewId="0">
      <pane ySplit="1" topLeftCell="A2" activePane="bottomLeft" state="frozen"/>
      <selection/>
      <selection pane="bottomLeft" activeCell="B16" sqref="B16"/>
    </sheetView>
  </sheetViews>
  <sheetFormatPr defaultColWidth="8.57272727272727" defaultRowHeight="12.75" customHeight="1"/>
  <cols>
    <col min="1" max="1" width="15.8909090909091"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45" t="s">
        <v>53</v>
      </c>
    </row>
    <row r="3" ht="41.25" customHeight="1" spans="1:19">
      <c r="A3" s="39" t="str">
        <f>"2026"&amp;"年部门收入预算表"</f>
        <v>2026年部门收入预算表</v>
      </c>
    </row>
    <row r="4" ht="17.25" customHeight="1" spans="1:19">
      <c r="A4" s="42" t="s">
        <v>1</v>
      </c>
      <c r="S4" s="44" t="s">
        <v>2</v>
      </c>
    </row>
    <row r="5" ht="21.75" customHeight="1" spans="1:19">
      <c r="A5" s="192" t="s">
        <v>54</v>
      </c>
      <c r="B5" s="193"/>
      <c r="C5" s="193" t="s">
        <v>55</v>
      </c>
      <c r="D5" s="194" t="s">
        <v>56</v>
      </c>
      <c r="E5" s="194"/>
      <c r="F5" s="194"/>
      <c r="G5" s="194"/>
      <c r="H5" s="194"/>
      <c r="I5" s="195"/>
      <c r="J5" s="194"/>
      <c r="K5" s="194"/>
      <c r="L5" s="194"/>
      <c r="M5" s="194"/>
      <c r="N5" s="196"/>
      <c r="O5" s="194" t="s">
        <v>46</v>
      </c>
      <c r="P5" s="194"/>
      <c r="Q5" s="194"/>
      <c r="R5" s="194"/>
      <c r="S5" s="196"/>
    </row>
    <row r="6" ht="27" customHeight="1" spans="1:19">
      <c r="A6" s="197"/>
      <c r="B6" s="198"/>
      <c r="C6" s="198"/>
      <c r="D6" s="198" t="s">
        <v>57</v>
      </c>
      <c r="E6" s="198" t="s">
        <v>58</v>
      </c>
      <c r="F6" s="198" t="s">
        <v>59</v>
      </c>
      <c r="G6" s="198" t="s">
        <v>60</v>
      </c>
      <c r="H6" s="198" t="s">
        <v>61</v>
      </c>
      <c r="I6" s="199" t="s">
        <v>62</v>
      </c>
      <c r="J6" s="200"/>
      <c r="K6" s="200"/>
      <c r="L6" s="200"/>
      <c r="M6" s="200"/>
      <c r="N6" s="201"/>
      <c r="O6" s="198" t="s">
        <v>57</v>
      </c>
      <c r="P6" s="198" t="s">
        <v>58</v>
      </c>
      <c r="Q6" s="198" t="s">
        <v>59</v>
      </c>
      <c r="R6" s="198" t="s">
        <v>60</v>
      </c>
      <c r="S6" s="198" t="s">
        <v>63</v>
      </c>
    </row>
    <row r="7" ht="30" customHeight="1" spans="1:19">
      <c r="A7" s="202"/>
      <c r="B7" s="110"/>
      <c r="C7" s="116"/>
      <c r="D7" s="116"/>
      <c r="E7" s="116"/>
      <c r="F7" s="116"/>
      <c r="G7" s="116"/>
      <c r="H7" s="116"/>
      <c r="I7" s="70" t="s">
        <v>57</v>
      </c>
      <c r="J7" s="201" t="s">
        <v>64</v>
      </c>
      <c r="K7" s="201" t="s">
        <v>65</v>
      </c>
      <c r="L7" s="201" t="s">
        <v>66</v>
      </c>
      <c r="M7" s="201" t="s">
        <v>67</v>
      </c>
      <c r="N7" s="201" t="s">
        <v>68</v>
      </c>
      <c r="O7" s="203"/>
      <c r="P7" s="203"/>
      <c r="Q7" s="203"/>
      <c r="R7" s="203"/>
      <c r="S7" s="116"/>
    </row>
    <row r="8" ht="15" customHeight="1" spans="1:19">
      <c r="A8" s="204">
        <v>1</v>
      </c>
      <c r="B8" s="204">
        <v>2</v>
      </c>
      <c r="C8" s="204">
        <v>3</v>
      </c>
      <c r="D8" s="204">
        <v>4</v>
      </c>
      <c r="E8" s="204">
        <v>5</v>
      </c>
      <c r="F8" s="204">
        <v>6</v>
      </c>
      <c r="G8" s="204">
        <v>7</v>
      </c>
      <c r="H8" s="204">
        <v>8</v>
      </c>
      <c r="I8" s="70">
        <v>9</v>
      </c>
      <c r="J8" s="204">
        <v>10</v>
      </c>
      <c r="K8" s="204">
        <v>11</v>
      </c>
      <c r="L8" s="204">
        <v>12</v>
      </c>
      <c r="M8" s="204">
        <v>13</v>
      </c>
      <c r="N8" s="204">
        <v>14</v>
      </c>
      <c r="O8" s="204">
        <v>15</v>
      </c>
      <c r="P8" s="204">
        <v>16</v>
      </c>
      <c r="Q8" s="204">
        <v>17</v>
      </c>
      <c r="R8" s="204">
        <v>18</v>
      </c>
      <c r="S8" s="204">
        <v>19</v>
      </c>
    </row>
    <row r="9" ht="18" customHeight="1" spans="1:19">
      <c r="A9" s="131"/>
      <c r="B9" s="22" t="s">
        <v>69</v>
      </c>
      <c r="C9" s="145">
        <v>32753538.32</v>
      </c>
      <c r="D9" s="129">
        <v>29390729.29</v>
      </c>
      <c r="E9" s="129">
        <v>29390729.29</v>
      </c>
      <c r="F9" s="83"/>
      <c r="G9" s="83"/>
      <c r="H9" s="83"/>
      <c r="I9" s="83"/>
      <c r="J9" s="83"/>
      <c r="K9" s="83"/>
      <c r="L9" s="83"/>
      <c r="M9" s="83"/>
      <c r="N9" s="83"/>
      <c r="O9" s="129">
        <v>3362809.03</v>
      </c>
      <c r="P9" s="129">
        <v>3351609.03</v>
      </c>
      <c r="Q9" s="129">
        <v>11200</v>
      </c>
      <c r="R9" s="83"/>
      <c r="S9" s="83"/>
    </row>
    <row r="10" ht="18" customHeight="1" spans="1:19">
      <c r="A10" s="48" t="s">
        <v>55</v>
      </c>
      <c r="B10" s="205"/>
      <c r="C10" s="129">
        <v>32753538.32</v>
      </c>
      <c r="D10" s="129">
        <v>29390729.29</v>
      </c>
      <c r="E10" s="129">
        <v>29390729.29</v>
      </c>
      <c r="F10" s="83"/>
      <c r="G10" s="83"/>
      <c r="H10" s="83"/>
      <c r="I10" s="83"/>
      <c r="J10" s="83"/>
      <c r="K10" s="83"/>
      <c r="L10" s="83"/>
      <c r="M10" s="83"/>
      <c r="N10" s="83"/>
      <c r="O10" s="129">
        <v>3362809.03</v>
      </c>
      <c r="P10" s="129">
        <v>3351609.03</v>
      </c>
      <c r="Q10" s="129">
        <v>11200</v>
      </c>
      <c r="R10" s="83"/>
      <c r="S10" s="83"/>
    </row>
    <row r="11" customHeight="1" spans="1:19">
      <c r="D11" s="1"/>
    </row>
    <row r="12" customHeight="1" spans="1:19">
      <c r="D12" s="1"/>
    </row>
    <row r="13" customHeight="1" spans="1:19">
      <c r="D13" s="1"/>
    </row>
    <row r="14" customHeight="1" spans="1:19">
      <c r="D14" s="1"/>
    </row>
    <row r="15" customHeight="1" spans="1:19">
      <c r="D15" s="1"/>
    </row>
    <row r="16" customHeight="1" spans="1:19">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D28" s="1"/>
    </row>
    <row r="29" customHeight="1" spans="2:4">
      <c r="D29" s="1"/>
    </row>
    <row r="30" customHeight="1" spans="2:4">
      <c r="B30" s="1"/>
      <c r="D30" s="1"/>
    </row>
    <row r="31" customHeight="1" spans="2:4">
      <c r="B31" s="1"/>
      <c r="D31" s="1"/>
    </row>
    <row r="32" customHeight="1" spans="2:4">
      <c r="B32" s="1"/>
      <c r="D32" s="1"/>
    </row>
    <row r="33" customHeight="1" spans="2:4">
      <c r="B33" s="1"/>
      <c r="D33" s="1"/>
    </row>
    <row r="34" customHeight="1" spans="2:4">
      <c r="B34" s="1"/>
      <c r="D34" s="1"/>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workbookViewId="0">
      <pane ySplit="1" topLeftCell="A3" activePane="bottomLeft" state="frozen"/>
      <selection/>
      <selection pane="bottomLeft" activeCell="C15" sqref="C15"/>
    </sheetView>
  </sheetViews>
  <sheetFormatPr defaultColWidth="8.57272727272727" defaultRowHeight="12.75" customHeight="1"/>
  <cols>
    <col min="1" max="1" width="14.2818181818182"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customHeight="1" spans="1:15">
      <c r="A1" s="2"/>
      <c r="B1" s="2"/>
      <c r="C1" s="2"/>
      <c r="D1" s="2"/>
      <c r="E1" s="2"/>
      <c r="F1" s="2"/>
      <c r="G1" s="2"/>
      <c r="H1" s="2"/>
      <c r="I1" s="2"/>
      <c r="J1" s="2"/>
      <c r="K1" s="2"/>
      <c r="L1" s="2"/>
      <c r="M1" s="2"/>
      <c r="N1" s="2"/>
      <c r="O1" s="2"/>
    </row>
    <row r="2" ht="17.25" customHeight="1" spans="1:15">
      <c r="A2" s="44" t="s">
        <v>70</v>
      </c>
    </row>
    <row r="3" ht="41.25" customHeight="1" spans="1:15">
      <c r="A3" s="39" t="str">
        <f>"2026"&amp;"年部门支出预算表"</f>
        <v>2026年部门支出预算表</v>
      </c>
    </row>
    <row r="4" ht="17.25" customHeight="1" spans="1:15">
      <c r="A4" s="42" t="s">
        <v>1</v>
      </c>
      <c r="O4" s="44" t="s">
        <v>2</v>
      </c>
    </row>
    <row r="5" ht="27" customHeight="1" spans="1:15">
      <c r="A5" s="178" t="s">
        <v>71</v>
      </c>
      <c r="B5" s="178" t="s">
        <v>72</v>
      </c>
      <c r="C5" s="178" t="s">
        <v>55</v>
      </c>
      <c r="D5" s="179" t="s">
        <v>58</v>
      </c>
      <c r="E5" s="180"/>
      <c r="F5" s="181"/>
      <c r="G5" s="182" t="s">
        <v>59</v>
      </c>
      <c r="H5" s="182" t="s">
        <v>60</v>
      </c>
      <c r="I5" s="182" t="s">
        <v>73</v>
      </c>
      <c r="J5" s="179" t="s">
        <v>62</v>
      </c>
      <c r="K5" s="180"/>
      <c r="L5" s="180"/>
      <c r="M5" s="180"/>
      <c r="N5" s="183"/>
      <c r="O5" s="184"/>
    </row>
    <row r="6" ht="42" customHeight="1" spans="1:15">
      <c r="A6" s="185"/>
      <c r="B6" s="185"/>
      <c r="C6" s="186"/>
      <c r="D6" s="187" t="s">
        <v>57</v>
      </c>
      <c r="E6" s="187" t="s">
        <v>74</v>
      </c>
      <c r="F6" s="187" t="s">
        <v>75</v>
      </c>
      <c r="G6" s="186"/>
      <c r="H6" s="186"/>
      <c r="I6" s="188"/>
      <c r="J6" s="187" t="s">
        <v>57</v>
      </c>
      <c r="K6" s="172" t="s">
        <v>76</v>
      </c>
      <c r="L6" s="172" t="s">
        <v>77</v>
      </c>
      <c r="M6" s="172" t="s">
        <v>78</v>
      </c>
      <c r="N6" s="172" t="s">
        <v>79</v>
      </c>
      <c r="O6" s="172" t="s">
        <v>80</v>
      </c>
    </row>
    <row r="7" ht="18" customHeight="1" spans="1:15">
      <c r="A7" s="51" t="s">
        <v>81</v>
      </c>
      <c r="B7" s="51" t="s">
        <v>82</v>
      </c>
      <c r="C7" s="51">
        <v>3</v>
      </c>
      <c r="D7" s="55">
        <v>4</v>
      </c>
      <c r="E7" s="55">
        <v>5</v>
      </c>
      <c r="F7" s="55">
        <v>6</v>
      </c>
      <c r="G7" s="55" t="s">
        <v>83</v>
      </c>
      <c r="H7" s="55" t="s">
        <v>84</v>
      </c>
      <c r="I7" s="55" t="s">
        <v>85</v>
      </c>
      <c r="J7" s="55" t="s">
        <v>86</v>
      </c>
      <c r="K7" s="55" t="s">
        <v>87</v>
      </c>
      <c r="L7" s="55" t="s">
        <v>88</v>
      </c>
      <c r="M7" s="55" t="s">
        <v>89</v>
      </c>
      <c r="N7" s="51" t="s">
        <v>90</v>
      </c>
      <c r="O7" s="55" t="s">
        <v>91</v>
      </c>
    </row>
    <row r="8" s="1" customFormat="1" ht="21" customHeight="1" spans="1:15">
      <c r="A8" s="56" t="s">
        <v>92</v>
      </c>
      <c r="B8" s="56" t="s">
        <v>93</v>
      </c>
      <c r="C8" s="129">
        <v>24220130.59</v>
      </c>
      <c r="D8" s="129">
        <v>24220130.59</v>
      </c>
      <c r="E8" s="129">
        <v>20337118</v>
      </c>
      <c r="F8" s="129">
        <v>3883012.59</v>
      </c>
      <c r="G8" s="129"/>
      <c r="H8" s="129"/>
      <c r="I8" s="129"/>
      <c r="J8" s="129"/>
      <c r="K8" s="129"/>
      <c r="L8" s="129"/>
      <c r="M8" s="129"/>
      <c r="N8" s="129"/>
      <c r="O8" s="129"/>
    </row>
    <row r="9" s="1" customFormat="1" ht="21" customHeight="1" spans="1:15">
      <c r="A9" s="189" t="s">
        <v>94</v>
      </c>
      <c r="B9" s="189" t="s">
        <v>95</v>
      </c>
      <c r="C9" s="129">
        <v>24062061.59</v>
      </c>
      <c r="D9" s="129">
        <v>24062061.59</v>
      </c>
      <c r="E9" s="129">
        <v>20337118</v>
      </c>
      <c r="F9" s="129">
        <v>3724943.59</v>
      </c>
      <c r="G9" s="129"/>
      <c r="H9" s="129"/>
      <c r="I9" s="129"/>
      <c r="J9" s="129"/>
      <c r="K9" s="129"/>
      <c r="L9" s="129"/>
      <c r="M9" s="129"/>
      <c r="N9" s="129"/>
      <c r="O9" s="129"/>
    </row>
    <row r="10" s="1" customFormat="1" ht="21" customHeight="1" spans="1:15">
      <c r="A10" s="190" t="s">
        <v>96</v>
      </c>
      <c r="B10" s="190" t="s">
        <v>97</v>
      </c>
      <c r="C10" s="129">
        <v>571506.97</v>
      </c>
      <c r="D10" s="129">
        <v>571506.97</v>
      </c>
      <c r="E10" s="129"/>
      <c r="F10" s="129">
        <v>571506.97</v>
      </c>
      <c r="G10" s="129"/>
      <c r="H10" s="129"/>
      <c r="I10" s="129"/>
      <c r="J10" s="129"/>
      <c r="K10" s="129"/>
      <c r="L10" s="129"/>
      <c r="M10" s="129"/>
      <c r="N10" s="129"/>
      <c r="O10" s="129"/>
    </row>
    <row r="11" s="1" customFormat="1" ht="21" customHeight="1" spans="1:15">
      <c r="A11" s="190" t="s">
        <v>98</v>
      </c>
      <c r="B11" s="190" t="s">
        <v>99</v>
      </c>
      <c r="C11" s="129">
        <v>15567854.14</v>
      </c>
      <c r="D11" s="129">
        <v>15567854.14</v>
      </c>
      <c r="E11" s="129">
        <v>13491289</v>
      </c>
      <c r="F11" s="129">
        <v>2076565.14</v>
      </c>
      <c r="G11" s="129"/>
      <c r="H11" s="129"/>
      <c r="I11" s="129"/>
      <c r="J11" s="129"/>
      <c r="K11" s="129"/>
      <c r="L11" s="129"/>
      <c r="M11" s="129"/>
      <c r="N11" s="129"/>
      <c r="O11" s="129"/>
    </row>
    <row r="12" s="1" customFormat="1" ht="21" customHeight="1" spans="1:15">
      <c r="A12" s="190" t="s">
        <v>100</v>
      </c>
      <c r="B12" s="190" t="s">
        <v>101</v>
      </c>
      <c r="C12" s="129">
        <v>7746260.48</v>
      </c>
      <c r="D12" s="129">
        <v>7746260.48</v>
      </c>
      <c r="E12" s="129">
        <v>6845829</v>
      </c>
      <c r="F12" s="129">
        <v>900431.48</v>
      </c>
      <c r="G12" s="129"/>
      <c r="H12" s="129"/>
      <c r="I12" s="129"/>
      <c r="J12" s="129"/>
      <c r="K12" s="129"/>
      <c r="L12" s="129"/>
      <c r="M12" s="129"/>
      <c r="N12" s="129"/>
      <c r="O12" s="129"/>
    </row>
    <row r="13" s="1" customFormat="1" ht="21" customHeight="1" spans="1:15">
      <c r="A13" s="190" t="s">
        <v>102</v>
      </c>
      <c r="B13" s="190" t="s">
        <v>103</v>
      </c>
      <c r="C13" s="129">
        <v>22700</v>
      </c>
      <c r="D13" s="129">
        <v>22700</v>
      </c>
      <c r="E13" s="129"/>
      <c r="F13" s="129">
        <v>22700</v>
      </c>
      <c r="G13" s="129"/>
      <c r="H13" s="129"/>
      <c r="I13" s="129"/>
      <c r="J13" s="129"/>
      <c r="K13" s="129"/>
      <c r="L13" s="129"/>
      <c r="M13" s="129"/>
      <c r="N13" s="129"/>
      <c r="O13" s="129"/>
    </row>
    <row r="14" s="1" customFormat="1" ht="21" customHeight="1" spans="1:15">
      <c r="A14" s="190" t="s">
        <v>104</v>
      </c>
      <c r="B14" s="190" t="s">
        <v>105</v>
      </c>
      <c r="C14" s="129">
        <v>153740</v>
      </c>
      <c r="D14" s="129">
        <v>153740</v>
      </c>
      <c r="E14" s="129"/>
      <c r="F14" s="129">
        <v>153740</v>
      </c>
      <c r="G14" s="129"/>
      <c r="H14" s="129"/>
      <c r="I14" s="129"/>
      <c r="J14" s="129"/>
      <c r="K14" s="129"/>
      <c r="L14" s="129"/>
      <c r="M14" s="129"/>
      <c r="N14" s="129"/>
      <c r="O14" s="129"/>
    </row>
    <row r="15" s="1" customFormat="1" ht="21" customHeight="1" spans="1:15">
      <c r="A15" s="189" t="s">
        <v>106</v>
      </c>
      <c r="B15" s="189" t="s">
        <v>107</v>
      </c>
      <c r="C15" s="129">
        <v>24300</v>
      </c>
      <c r="D15" s="129">
        <v>24300</v>
      </c>
      <c r="E15" s="129"/>
      <c r="F15" s="129">
        <v>24300</v>
      </c>
      <c r="G15" s="129"/>
      <c r="H15" s="129"/>
      <c r="I15" s="129"/>
      <c r="J15" s="129"/>
      <c r="K15" s="129"/>
      <c r="L15" s="129"/>
      <c r="M15" s="129"/>
      <c r="N15" s="129"/>
      <c r="O15" s="129"/>
    </row>
    <row r="16" s="1" customFormat="1" ht="21" customHeight="1" spans="1:15">
      <c r="A16" s="190" t="s">
        <v>108</v>
      </c>
      <c r="B16" s="190" t="s">
        <v>109</v>
      </c>
      <c r="C16" s="129">
        <v>24300</v>
      </c>
      <c r="D16" s="129">
        <v>24300</v>
      </c>
      <c r="E16" s="129"/>
      <c r="F16" s="129">
        <v>24300</v>
      </c>
      <c r="G16" s="129"/>
      <c r="H16" s="129"/>
      <c r="I16" s="129"/>
      <c r="J16" s="129"/>
      <c r="K16" s="129"/>
      <c r="L16" s="129"/>
      <c r="M16" s="129"/>
      <c r="N16" s="129"/>
      <c r="O16" s="129"/>
    </row>
    <row r="17" s="1" customFormat="1" ht="21" customHeight="1" spans="1:15">
      <c r="A17" s="189" t="s">
        <v>110</v>
      </c>
      <c r="B17" s="189" t="s">
        <v>111</v>
      </c>
      <c r="C17" s="129">
        <v>133769</v>
      </c>
      <c r="D17" s="129">
        <v>133769</v>
      </c>
      <c r="E17" s="129"/>
      <c r="F17" s="129">
        <v>133769</v>
      </c>
      <c r="G17" s="129"/>
      <c r="H17" s="129"/>
      <c r="I17" s="129"/>
      <c r="J17" s="129"/>
      <c r="K17" s="129"/>
      <c r="L17" s="129"/>
      <c r="M17" s="129"/>
      <c r="N17" s="129"/>
      <c r="O17" s="129"/>
    </row>
    <row r="18" s="1" customFormat="1" ht="21" customHeight="1" spans="1:15">
      <c r="A18" s="190" t="s">
        <v>112</v>
      </c>
      <c r="B18" s="190" t="s">
        <v>113</v>
      </c>
      <c r="C18" s="129">
        <v>133769</v>
      </c>
      <c r="D18" s="129">
        <v>133769</v>
      </c>
      <c r="E18" s="129"/>
      <c r="F18" s="129">
        <v>133769</v>
      </c>
      <c r="G18" s="129"/>
      <c r="H18" s="129"/>
      <c r="I18" s="129"/>
      <c r="J18" s="129"/>
      <c r="K18" s="129"/>
      <c r="L18" s="129"/>
      <c r="M18" s="129"/>
      <c r="N18" s="129"/>
      <c r="O18" s="129"/>
    </row>
    <row r="19" s="1" customFormat="1" ht="21" customHeight="1" spans="1:15">
      <c r="A19" s="56" t="s">
        <v>114</v>
      </c>
      <c r="B19" s="56" t="s">
        <v>115</v>
      </c>
      <c r="C19" s="129">
        <v>3785376</v>
      </c>
      <c r="D19" s="129">
        <v>3785376</v>
      </c>
      <c r="E19" s="129">
        <v>3683592</v>
      </c>
      <c r="F19" s="129">
        <v>101784</v>
      </c>
      <c r="G19" s="129"/>
      <c r="H19" s="129"/>
      <c r="I19" s="129"/>
      <c r="J19" s="129"/>
      <c r="K19" s="129"/>
      <c r="L19" s="129"/>
      <c r="M19" s="129"/>
      <c r="N19" s="129"/>
      <c r="O19" s="129"/>
    </row>
    <row r="20" s="1" customFormat="1" ht="21" customHeight="1" spans="1:15">
      <c r="A20" s="189" t="s">
        <v>116</v>
      </c>
      <c r="B20" s="189" t="s">
        <v>117</v>
      </c>
      <c r="C20" s="129">
        <v>3683592</v>
      </c>
      <c r="D20" s="129">
        <v>3683592</v>
      </c>
      <c r="E20" s="129">
        <v>3683592</v>
      </c>
      <c r="F20" s="129"/>
      <c r="G20" s="129"/>
      <c r="H20" s="129"/>
      <c r="I20" s="129"/>
      <c r="J20" s="129"/>
      <c r="K20" s="129"/>
      <c r="L20" s="129"/>
      <c r="M20" s="129"/>
      <c r="N20" s="129"/>
      <c r="O20" s="129"/>
    </row>
    <row r="21" s="1" customFormat="1" ht="21" customHeight="1" spans="1:15">
      <c r="A21" s="190" t="s">
        <v>118</v>
      </c>
      <c r="B21" s="190" t="s">
        <v>119</v>
      </c>
      <c r="C21" s="129">
        <v>2843592</v>
      </c>
      <c r="D21" s="129">
        <v>2843592</v>
      </c>
      <c r="E21" s="129">
        <v>2843592</v>
      </c>
      <c r="F21" s="129"/>
      <c r="G21" s="129"/>
      <c r="H21" s="129"/>
      <c r="I21" s="129"/>
      <c r="J21" s="129"/>
      <c r="K21" s="129"/>
      <c r="L21" s="129"/>
      <c r="M21" s="129"/>
      <c r="N21" s="129"/>
      <c r="O21" s="129"/>
    </row>
    <row r="22" s="1" customFormat="1" ht="21" customHeight="1" spans="1:15">
      <c r="A22" s="190" t="s">
        <v>120</v>
      </c>
      <c r="B22" s="190" t="s">
        <v>121</v>
      </c>
      <c r="C22" s="129">
        <v>840000</v>
      </c>
      <c r="D22" s="129">
        <v>840000</v>
      </c>
      <c r="E22" s="129">
        <v>840000</v>
      </c>
      <c r="F22" s="129"/>
      <c r="G22" s="129"/>
      <c r="H22" s="129"/>
      <c r="I22" s="129"/>
      <c r="J22" s="129"/>
      <c r="K22" s="129"/>
      <c r="L22" s="129"/>
      <c r="M22" s="129"/>
      <c r="N22" s="129"/>
      <c r="O22" s="129"/>
    </row>
    <row r="23" s="1" customFormat="1" ht="21" customHeight="1" spans="1:15">
      <c r="A23" s="189" t="s">
        <v>122</v>
      </c>
      <c r="B23" s="189" t="s">
        <v>123</v>
      </c>
      <c r="C23" s="129">
        <v>101784</v>
      </c>
      <c r="D23" s="129">
        <v>101784</v>
      </c>
      <c r="E23" s="129"/>
      <c r="F23" s="129">
        <v>101784</v>
      </c>
      <c r="G23" s="129"/>
      <c r="H23" s="129"/>
      <c r="I23" s="129"/>
      <c r="J23" s="129"/>
      <c r="K23" s="129"/>
      <c r="L23" s="129"/>
      <c r="M23" s="129"/>
      <c r="N23" s="129"/>
      <c r="O23" s="129"/>
    </row>
    <row r="24" s="1" customFormat="1" ht="21" customHeight="1" spans="1:15">
      <c r="A24" s="190" t="s">
        <v>124</v>
      </c>
      <c r="B24" s="190" t="s">
        <v>125</v>
      </c>
      <c r="C24" s="129">
        <v>101784</v>
      </c>
      <c r="D24" s="129">
        <v>101784</v>
      </c>
      <c r="E24" s="129"/>
      <c r="F24" s="129">
        <v>101784</v>
      </c>
      <c r="G24" s="129"/>
      <c r="H24" s="129"/>
      <c r="I24" s="129"/>
      <c r="J24" s="129"/>
      <c r="K24" s="129"/>
      <c r="L24" s="129"/>
      <c r="M24" s="129"/>
      <c r="N24" s="129"/>
      <c r="O24" s="129"/>
    </row>
    <row r="25" s="1" customFormat="1" ht="21" customHeight="1" spans="1:15">
      <c r="A25" s="56" t="s">
        <v>126</v>
      </c>
      <c r="B25" s="56" t="s">
        <v>127</v>
      </c>
      <c r="C25" s="129">
        <v>2604137.73</v>
      </c>
      <c r="D25" s="129">
        <v>2604137.73</v>
      </c>
      <c r="E25" s="129">
        <v>2604137.73</v>
      </c>
      <c r="F25" s="129"/>
      <c r="G25" s="129"/>
      <c r="H25" s="129"/>
      <c r="I25" s="129"/>
      <c r="J25" s="129"/>
      <c r="K25" s="129"/>
      <c r="L25" s="129"/>
      <c r="M25" s="129"/>
      <c r="N25" s="129"/>
      <c r="O25" s="129"/>
    </row>
    <row r="26" s="1" customFormat="1" ht="21" customHeight="1" spans="1:15">
      <c r="A26" s="189" t="s">
        <v>128</v>
      </c>
      <c r="B26" s="189" t="s">
        <v>129</v>
      </c>
      <c r="C26" s="129">
        <v>2604137.73</v>
      </c>
      <c r="D26" s="129">
        <v>2604137.73</v>
      </c>
      <c r="E26" s="129">
        <v>2604137.73</v>
      </c>
      <c r="F26" s="129"/>
      <c r="G26" s="129"/>
      <c r="H26" s="129"/>
      <c r="I26" s="129"/>
      <c r="J26" s="129"/>
      <c r="K26" s="129"/>
      <c r="L26" s="129"/>
      <c r="M26" s="129"/>
      <c r="N26" s="129"/>
      <c r="O26" s="129"/>
    </row>
    <row r="27" s="1" customFormat="1" ht="21" customHeight="1" spans="1:15">
      <c r="A27" s="190" t="s">
        <v>130</v>
      </c>
      <c r="B27" s="190" t="s">
        <v>131</v>
      </c>
      <c r="C27" s="129">
        <v>1645543.35</v>
      </c>
      <c r="D27" s="129">
        <v>1645543.35</v>
      </c>
      <c r="E27" s="129">
        <v>1645543.35</v>
      </c>
      <c r="F27" s="129"/>
      <c r="G27" s="129"/>
      <c r="H27" s="129"/>
      <c r="I27" s="129"/>
      <c r="J27" s="129"/>
      <c r="K27" s="129"/>
      <c r="L27" s="129"/>
      <c r="M27" s="129"/>
      <c r="N27" s="129"/>
      <c r="O27" s="129"/>
    </row>
    <row r="28" s="1" customFormat="1" ht="21" customHeight="1" spans="1:15">
      <c r="A28" s="190" t="s">
        <v>132</v>
      </c>
      <c r="B28" s="190" t="s">
        <v>133</v>
      </c>
      <c r="C28" s="129">
        <v>831082.5</v>
      </c>
      <c r="D28" s="129">
        <v>831082.5</v>
      </c>
      <c r="E28" s="129">
        <v>831082.5</v>
      </c>
      <c r="F28" s="129"/>
      <c r="G28" s="129"/>
      <c r="H28" s="129"/>
      <c r="I28" s="129"/>
      <c r="J28" s="129"/>
      <c r="K28" s="129"/>
      <c r="L28" s="129"/>
      <c r="M28" s="129"/>
      <c r="N28" s="129"/>
      <c r="O28" s="129"/>
    </row>
    <row r="29" s="1" customFormat="1" ht="21" customHeight="1" spans="1:15">
      <c r="A29" s="190" t="s">
        <v>134</v>
      </c>
      <c r="B29" s="190" t="s">
        <v>135</v>
      </c>
      <c r="C29" s="129">
        <v>127511.88</v>
      </c>
      <c r="D29" s="129">
        <v>127511.88</v>
      </c>
      <c r="E29" s="129">
        <v>127511.88</v>
      </c>
      <c r="F29" s="129"/>
      <c r="G29" s="129"/>
      <c r="H29" s="129"/>
      <c r="I29" s="129"/>
      <c r="J29" s="129"/>
      <c r="K29" s="129"/>
      <c r="L29" s="129"/>
      <c r="M29" s="129"/>
      <c r="N29" s="129"/>
      <c r="O29" s="129"/>
    </row>
    <row r="30" s="1" customFormat="1" ht="21" customHeight="1" spans="1:15">
      <c r="A30" s="56" t="s">
        <v>136</v>
      </c>
      <c r="B30" s="56" t="s">
        <v>137</v>
      </c>
      <c r="C30" s="129">
        <v>2132694</v>
      </c>
      <c r="D30" s="129">
        <v>2132694</v>
      </c>
      <c r="E30" s="129">
        <v>2132694</v>
      </c>
      <c r="F30" s="129"/>
      <c r="G30" s="129"/>
      <c r="H30" s="129"/>
      <c r="I30" s="129"/>
      <c r="J30" s="129"/>
      <c r="K30" s="129"/>
      <c r="L30" s="129"/>
      <c r="M30" s="129"/>
      <c r="N30" s="129"/>
      <c r="O30" s="129"/>
    </row>
    <row r="31" s="1" customFormat="1" ht="21" customHeight="1" spans="1:15">
      <c r="A31" s="189" t="s">
        <v>138</v>
      </c>
      <c r="B31" s="189" t="s">
        <v>139</v>
      </c>
      <c r="C31" s="129">
        <v>2132694</v>
      </c>
      <c r="D31" s="129">
        <v>2132694</v>
      </c>
      <c r="E31" s="129">
        <v>2132694</v>
      </c>
      <c r="F31" s="129"/>
      <c r="G31" s="129"/>
      <c r="H31" s="129"/>
      <c r="I31" s="129"/>
      <c r="J31" s="129"/>
      <c r="K31" s="129"/>
      <c r="L31" s="129"/>
      <c r="M31" s="129"/>
      <c r="N31" s="129"/>
      <c r="O31" s="129"/>
    </row>
    <row r="32" s="1" customFormat="1" ht="21" customHeight="1" spans="1:15">
      <c r="A32" s="190" t="s">
        <v>140</v>
      </c>
      <c r="B32" s="190" t="s">
        <v>141</v>
      </c>
      <c r="C32" s="129">
        <v>2132694</v>
      </c>
      <c r="D32" s="129">
        <v>2132694</v>
      </c>
      <c r="E32" s="129">
        <v>2132694</v>
      </c>
      <c r="F32" s="129"/>
      <c r="G32" s="129"/>
      <c r="H32" s="129"/>
      <c r="I32" s="129"/>
      <c r="J32" s="129"/>
      <c r="K32" s="129"/>
      <c r="L32" s="129"/>
      <c r="M32" s="129"/>
      <c r="N32" s="129"/>
      <c r="O32" s="129"/>
    </row>
    <row r="33" s="1" customFormat="1" ht="21" customHeight="1" spans="1:15">
      <c r="A33" s="56" t="s">
        <v>142</v>
      </c>
      <c r="B33" s="56" t="s">
        <v>80</v>
      </c>
      <c r="C33" s="129">
        <v>11200</v>
      </c>
      <c r="D33" s="129"/>
      <c r="E33" s="129"/>
      <c r="F33" s="129"/>
      <c r="G33" s="129">
        <v>11200</v>
      </c>
      <c r="H33" s="129"/>
      <c r="I33" s="129"/>
      <c r="J33" s="129"/>
      <c r="K33" s="129"/>
      <c r="L33" s="129"/>
      <c r="M33" s="129"/>
      <c r="N33" s="129"/>
      <c r="O33" s="129"/>
    </row>
    <row r="34" s="1" customFormat="1" ht="21" customHeight="1" spans="1:15">
      <c r="A34" s="189" t="s">
        <v>143</v>
      </c>
      <c r="B34" s="189" t="s">
        <v>144</v>
      </c>
      <c r="C34" s="129">
        <v>11200</v>
      </c>
      <c r="D34" s="129"/>
      <c r="E34" s="129"/>
      <c r="F34" s="129"/>
      <c r="G34" s="129">
        <v>11200</v>
      </c>
      <c r="H34" s="129"/>
      <c r="I34" s="129"/>
      <c r="J34" s="129"/>
      <c r="K34" s="129"/>
      <c r="L34" s="129"/>
      <c r="M34" s="129"/>
      <c r="N34" s="129"/>
      <c r="O34" s="129"/>
    </row>
    <row r="35" s="1" customFormat="1" ht="21" customHeight="1" spans="1:15">
      <c r="A35" s="190" t="s">
        <v>145</v>
      </c>
      <c r="B35" s="190" t="s">
        <v>146</v>
      </c>
      <c r="C35" s="129">
        <v>11200</v>
      </c>
      <c r="D35" s="129"/>
      <c r="E35" s="129"/>
      <c r="F35" s="129"/>
      <c r="G35" s="129">
        <v>11200</v>
      </c>
      <c r="H35" s="129"/>
      <c r="I35" s="129"/>
      <c r="J35" s="129"/>
      <c r="K35" s="129"/>
      <c r="L35" s="129"/>
      <c r="M35" s="129"/>
      <c r="N35" s="129"/>
      <c r="O35" s="129"/>
    </row>
    <row r="36" s="1" customFormat="1" ht="21" customHeight="1" spans="1:15">
      <c r="A36" s="191" t="s">
        <v>55</v>
      </c>
      <c r="B36" s="147"/>
      <c r="C36" s="129">
        <v>32753538.32</v>
      </c>
      <c r="D36" s="129">
        <v>32742338.32</v>
      </c>
      <c r="E36" s="129">
        <v>28757541.73</v>
      </c>
      <c r="F36" s="129">
        <v>3984796.59</v>
      </c>
      <c r="G36" s="129">
        <v>11200</v>
      </c>
      <c r="H36" s="129"/>
      <c r="I36" s="129"/>
      <c r="J36" s="129"/>
      <c r="K36" s="129"/>
      <c r="L36" s="129"/>
      <c r="M36" s="129"/>
      <c r="N36" s="129"/>
      <c r="O36" s="129"/>
    </row>
  </sheetData>
  <mergeCells count="12">
    <mergeCell ref="A2:O2"/>
    <mergeCell ref="A3:O3"/>
    <mergeCell ref="A4:B4"/>
    <mergeCell ref="D5:F5"/>
    <mergeCell ref="J5:O5"/>
    <mergeCell ref="A36:B3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18" sqref="B18"/>
    </sheetView>
  </sheetViews>
  <sheetFormatPr defaultColWidth="8.57272727272727" defaultRowHeight="12.75" customHeight="1" outlineLevelCol="3"/>
  <cols>
    <col min="1" max="4" width="35.5727272727273" customWidth="1"/>
  </cols>
  <sheetData>
    <row r="1" customHeight="1" spans="1:4">
      <c r="A1" s="2"/>
      <c r="B1" s="2"/>
      <c r="C1" s="2"/>
      <c r="D1" s="2"/>
    </row>
    <row r="2" ht="15" customHeight="1" spans="1:4">
      <c r="A2" s="40"/>
      <c r="B2" s="44"/>
      <c r="C2" s="44"/>
      <c r="D2" s="44" t="s">
        <v>147</v>
      </c>
    </row>
    <row r="3" ht="41.25" customHeight="1" spans="1:4">
      <c r="A3" s="39" t="str">
        <f>"2026"&amp;"年部门财政拨款收支预算总表"</f>
        <v>2026年部门财政拨款收支预算总表</v>
      </c>
    </row>
    <row r="4" ht="17.25" customHeight="1" spans="1:4">
      <c r="A4" s="42" t="s">
        <v>1</v>
      </c>
      <c r="B4" s="171"/>
      <c r="D4" s="44" t="s">
        <v>2</v>
      </c>
    </row>
    <row r="5" ht="17.25" customHeight="1" spans="1:4">
      <c r="A5" s="172" t="s">
        <v>3</v>
      </c>
      <c r="B5" s="173"/>
      <c r="C5" s="172" t="s">
        <v>4</v>
      </c>
      <c r="D5" s="173"/>
    </row>
    <row r="6" ht="18.75" customHeight="1" spans="1:4">
      <c r="A6" s="172" t="s">
        <v>5</v>
      </c>
      <c r="B6" s="172" t="s">
        <v>6</v>
      </c>
      <c r="C6" s="172" t="s">
        <v>7</v>
      </c>
      <c r="D6" s="172" t="s">
        <v>6</v>
      </c>
    </row>
    <row r="7" ht="16.5" customHeight="1" spans="1:4">
      <c r="A7" s="174" t="s">
        <v>148</v>
      </c>
      <c r="B7" s="129">
        <v>29390729.29</v>
      </c>
      <c r="C7" s="174" t="s">
        <v>149</v>
      </c>
      <c r="D7" s="145">
        <v>32753538.32</v>
      </c>
    </row>
    <row r="8" ht="16.5" customHeight="1" spans="1:4">
      <c r="A8" s="174" t="s">
        <v>150</v>
      </c>
      <c r="B8" s="83"/>
      <c r="C8" s="174" t="s">
        <v>151</v>
      </c>
      <c r="D8" s="83"/>
    </row>
    <row r="9" ht="16.5" customHeight="1" spans="1:4">
      <c r="A9" s="174" t="s">
        <v>152</v>
      </c>
      <c r="B9" s="83"/>
      <c r="C9" s="174" t="s">
        <v>153</v>
      </c>
      <c r="D9" s="83"/>
    </row>
    <row r="10" ht="16.5" customHeight="1" spans="1:4">
      <c r="A10" s="174" t="s">
        <v>154</v>
      </c>
      <c r="B10" s="83"/>
      <c r="C10" s="174" t="s">
        <v>155</v>
      </c>
      <c r="D10" s="83"/>
    </row>
    <row r="11" ht="16.5" customHeight="1" spans="1:4">
      <c r="A11" s="174" t="s">
        <v>156</v>
      </c>
      <c r="B11" s="129">
        <v>3362809.03</v>
      </c>
      <c r="C11" s="174" t="s">
        <v>157</v>
      </c>
      <c r="D11" s="145"/>
    </row>
    <row r="12" ht="16.5" customHeight="1" spans="1:4">
      <c r="A12" s="174" t="s">
        <v>150</v>
      </c>
      <c r="B12" s="129">
        <v>3351609.03</v>
      </c>
      <c r="C12" s="174" t="s">
        <v>158</v>
      </c>
      <c r="D12" s="145">
        <v>24220130.59</v>
      </c>
    </row>
    <row r="13" ht="16.5" customHeight="1" spans="1:4">
      <c r="A13" s="156" t="s">
        <v>152</v>
      </c>
      <c r="B13" s="129">
        <v>11200</v>
      </c>
      <c r="C13" s="68" t="s">
        <v>159</v>
      </c>
      <c r="D13" s="145"/>
    </row>
    <row r="14" ht="16.5" customHeight="1" spans="1:4">
      <c r="A14" s="156" t="s">
        <v>154</v>
      </c>
      <c r="B14" s="83"/>
      <c r="C14" s="68" t="s">
        <v>160</v>
      </c>
      <c r="D14" s="145"/>
    </row>
    <row r="15" ht="16.5" customHeight="1" spans="1:4">
      <c r="A15" s="175"/>
      <c r="B15" s="83"/>
      <c r="C15" s="68" t="s">
        <v>161</v>
      </c>
      <c r="D15" s="145">
        <v>3785376</v>
      </c>
    </row>
    <row r="16" ht="16.5" customHeight="1" spans="1:4">
      <c r="A16" s="175"/>
      <c r="B16" s="83"/>
      <c r="C16" s="68" t="s">
        <v>162</v>
      </c>
      <c r="D16" s="145">
        <v>2604137.73</v>
      </c>
    </row>
    <row r="17" ht="16.5" customHeight="1" spans="1:4">
      <c r="A17" s="175"/>
      <c r="B17" s="83"/>
      <c r="C17" s="68" t="s">
        <v>163</v>
      </c>
      <c r="D17" s="145"/>
    </row>
    <row r="18" ht="16.5" customHeight="1" spans="1:4">
      <c r="A18" s="175"/>
      <c r="B18" s="83"/>
      <c r="C18" s="68" t="s">
        <v>164</v>
      </c>
      <c r="D18" s="145"/>
    </row>
    <row r="19" ht="16.5" customHeight="1" spans="1:4">
      <c r="A19" s="175"/>
      <c r="B19" s="83"/>
      <c r="C19" s="68" t="s">
        <v>165</v>
      </c>
      <c r="D19" s="145"/>
    </row>
    <row r="20" ht="16.5" customHeight="1" spans="1:4">
      <c r="A20" s="175"/>
      <c r="B20" s="83"/>
      <c r="C20" s="68" t="s">
        <v>166</v>
      </c>
      <c r="D20" s="145"/>
    </row>
    <row r="21" ht="16.5" customHeight="1" spans="1:4">
      <c r="A21" s="175"/>
      <c r="B21" s="83"/>
      <c r="C21" s="68" t="s">
        <v>167</v>
      </c>
      <c r="D21" s="145"/>
    </row>
    <row r="22" ht="16.5" customHeight="1" spans="1:4">
      <c r="A22" s="175"/>
      <c r="B22" s="83"/>
      <c r="C22" s="68" t="s">
        <v>168</v>
      </c>
      <c r="D22" s="145"/>
    </row>
    <row r="23" ht="16.5" customHeight="1" spans="1:4">
      <c r="A23" s="175"/>
      <c r="B23" s="83"/>
      <c r="C23" s="68" t="s">
        <v>169</v>
      </c>
      <c r="D23" s="145"/>
    </row>
    <row r="24" ht="16.5" customHeight="1" spans="1:4">
      <c r="A24" s="175"/>
      <c r="B24" s="83"/>
      <c r="C24" s="68" t="s">
        <v>170</v>
      </c>
      <c r="D24" s="145"/>
    </row>
    <row r="25" ht="16.5" customHeight="1" spans="1:4">
      <c r="A25" s="175"/>
      <c r="B25" s="83"/>
      <c r="C25" s="68" t="s">
        <v>171</v>
      </c>
      <c r="D25" s="145"/>
    </row>
    <row r="26" ht="16.5" customHeight="1" spans="1:4">
      <c r="A26" s="175"/>
      <c r="B26" s="83"/>
      <c r="C26" s="68" t="s">
        <v>172</v>
      </c>
      <c r="D26" s="145">
        <v>2132694</v>
      </c>
    </row>
    <row r="27" ht="16.5" customHeight="1" spans="1:4">
      <c r="A27" s="175"/>
      <c r="B27" s="83"/>
      <c r="C27" s="68" t="s">
        <v>173</v>
      </c>
      <c r="D27" s="145"/>
    </row>
    <row r="28" ht="16.5" customHeight="1" spans="1:4">
      <c r="A28" s="175"/>
      <c r="B28" s="83"/>
      <c r="C28" s="68" t="s">
        <v>174</v>
      </c>
      <c r="D28" s="145"/>
    </row>
    <row r="29" ht="16.5" customHeight="1" spans="1:4">
      <c r="A29" s="175"/>
      <c r="B29" s="83"/>
      <c r="C29" s="68" t="s">
        <v>175</v>
      </c>
      <c r="D29" s="145"/>
    </row>
    <row r="30" ht="16.5" customHeight="1" spans="1:4">
      <c r="A30" s="175"/>
      <c r="B30" s="83"/>
      <c r="C30" s="68" t="s">
        <v>176</v>
      </c>
      <c r="D30" s="145"/>
    </row>
    <row r="31" ht="16.5" customHeight="1" spans="1:4">
      <c r="A31" s="175"/>
      <c r="B31" s="83"/>
      <c r="C31" s="68" t="s">
        <v>177</v>
      </c>
      <c r="D31" s="145">
        <v>11200</v>
      </c>
    </row>
    <row r="32" ht="16.5" customHeight="1" spans="1:4">
      <c r="A32" s="175"/>
      <c r="B32" s="83"/>
      <c r="C32" s="156" t="s">
        <v>178</v>
      </c>
      <c r="D32" s="145"/>
    </row>
    <row r="33" ht="16.5" customHeight="1" spans="1:4">
      <c r="A33" s="175"/>
      <c r="B33" s="129"/>
      <c r="C33" s="156" t="s">
        <v>179</v>
      </c>
      <c r="D33" s="145"/>
    </row>
    <row r="34" ht="16.5" customHeight="1" spans="1:4">
      <c r="A34" s="175"/>
      <c r="B34" s="129"/>
      <c r="C34" s="30" t="s">
        <v>180</v>
      </c>
      <c r="D34" s="145"/>
    </row>
    <row r="35" ht="15" customHeight="1" spans="1:4">
      <c r="A35" s="176" t="s">
        <v>51</v>
      </c>
      <c r="B35" s="177">
        <v>32753538.32</v>
      </c>
      <c r="C35" s="176" t="s">
        <v>52</v>
      </c>
      <c r="D35" s="177">
        <v>32753538.32</v>
      </c>
    </row>
    <row r="36" customHeight="1" spans="1:4">
      <c r="B36" s="1"/>
      <c r="D36" s="1"/>
    </row>
    <row r="37" customHeight="1" spans="1:4">
      <c r="B37" s="1"/>
      <c r="D37" s="1"/>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pane ySplit="1" topLeftCell="A2" activePane="bottomLeft" state="frozen"/>
      <selection/>
      <selection pane="bottomLeft" activeCell="C19" sqref="C19"/>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2"/>
      <c r="B1" s="2"/>
      <c r="C1" s="2"/>
      <c r="D1" s="2"/>
      <c r="E1" s="2"/>
      <c r="F1" s="2"/>
      <c r="G1" s="2"/>
    </row>
    <row r="2" customHeight="1" spans="1:7">
      <c r="D2" s="139"/>
      <c r="F2" s="71"/>
      <c r="G2" s="140" t="s">
        <v>181</v>
      </c>
    </row>
    <row r="3" ht="41.25" customHeight="1" spans="1:7">
      <c r="A3" s="122" t="str">
        <f>"2026"&amp;"年一般公共预算支出预算表（按功能科目分类）"</f>
        <v>2026年一般公共预算支出预算表（按功能科目分类）</v>
      </c>
      <c r="B3" s="122"/>
      <c r="C3" s="122"/>
      <c r="D3" s="122"/>
      <c r="E3" s="122"/>
      <c r="F3" s="122"/>
      <c r="G3" s="122"/>
    </row>
    <row r="4" ht="18" customHeight="1" spans="1:7">
      <c r="A4" s="6" t="s">
        <v>1</v>
      </c>
      <c r="F4" s="119"/>
      <c r="G4" s="140" t="s">
        <v>2</v>
      </c>
    </row>
    <row r="5" ht="20.25" customHeight="1" spans="1:7">
      <c r="A5" s="164" t="s">
        <v>182</v>
      </c>
      <c r="B5" s="165"/>
      <c r="C5" s="123" t="s">
        <v>55</v>
      </c>
      <c r="D5" s="151" t="s">
        <v>74</v>
      </c>
      <c r="E5" s="13"/>
      <c r="F5" s="14"/>
      <c r="G5" s="142" t="s">
        <v>75</v>
      </c>
    </row>
    <row r="6" ht="20.25" customHeight="1" spans="1:7">
      <c r="A6" s="166" t="s">
        <v>71</v>
      </c>
      <c r="B6" s="166" t="s">
        <v>72</v>
      </c>
      <c r="C6" s="20"/>
      <c r="D6" s="128" t="s">
        <v>57</v>
      </c>
      <c r="E6" s="128" t="s">
        <v>183</v>
      </c>
      <c r="F6" s="128" t="s">
        <v>184</v>
      </c>
      <c r="G6" s="144"/>
    </row>
    <row r="7" ht="15" customHeight="1" spans="1:7">
      <c r="A7" s="59" t="s">
        <v>81</v>
      </c>
      <c r="B7" s="167" t="s">
        <v>82</v>
      </c>
      <c r="C7" s="59" t="s">
        <v>185</v>
      </c>
      <c r="D7" s="59" t="s">
        <v>186</v>
      </c>
      <c r="E7" s="59" t="s">
        <v>187</v>
      </c>
      <c r="F7" s="59" t="s">
        <v>188</v>
      </c>
      <c r="G7" s="59" t="s">
        <v>83</v>
      </c>
    </row>
    <row r="8" s="1" customFormat="1" ht="18" customHeight="1" spans="1:7">
      <c r="A8" s="136" t="s">
        <v>92</v>
      </c>
      <c r="B8" s="136" t="s">
        <v>93</v>
      </c>
      <c r="C8" s="129">
        <v>24220130.59</v>
      </c>
      <c r="D8" s="129">
        <v>20337118</v>
      </c>
      <c r="E8" s="129">
        <v>19989278</v>
      </c>
      <c r="F8" s="129">
        <v>347840</v>
      </c>
      <c r="G8" s="129">
        <v>3883012.59</v>
      </c>
    </row>
    <row r="9" s="1" customFormat="1" ht="18" customHeight="1" spans="1:7">
      <c r="A9" s="138" t="s">
        <v>94</v>
      </c>
      <c r="B9" s="138" t="s">
        <v>95</v>
      </c>
      <c r="C9" s="129">
        <v>24062061.59</v>
      </c>
      <c r="D9" s="129">
        <v>20337118</v>
      </c>
      <c r="E9" s="129">
        <v>19989278</v>
      </c>
      <c r="F9" s="129">
        <v>347840</v>
      </c>
      <c r="G9" s="129">
        <v>3724943.59</v>
      </c>
    </row>
    <row r="10" s="1" customFormat="1" ht="18" customHeight="1" spans="1:7">
      <c r="A10" s="168" t="s">
        <v>96</v>
      </c>
      <c r="B10" s="168" t="s">
        <v>97</v>
      </c>
      <c r="C10" s="129">
        <v>571506.97</v>
      </c>
      <c r="D10" s="129"/>
      <c r="E10" s="129"/>
      <c r="F10" s="129"/>
      <c r="G10" s="129">
        <v>571506.97</v>
      </c>
    </row>
    <row r="11" s="1" customFormat="1" ht="18" customHeight="1" spans="1:7">
      <c r="A11" s="168" t="s">
        <v>98</v>
      </c>
      <c r="B11" s="168" t="s">
        <v>99</v>
      </c>
      <c r="C11" s="129">
        <v>15567854.14</v>
      </c>
      <c r="D11" s="129">
        <v>13491289</v>
      </c>
      <c r="E11" s="129">
        <v>13250169</v>
      </c>
      <c r="F11" s="129">
        <v>241120</v>
      </c>
      <c r="G11" s="129">
        <v>2076565.14</v>
      </c>
    </row>
    <row r="12" s="1" customFormat="1" ht="18" customHeight="1" spans="1:7">
      <c r="A12" s="168" t="s">
        <v>100</v>
      </c>
      <c r="B12" s="168" t="s">
        <v>101</v>
      </c>
      <c r="C12" s="129">
        <v>7746260.48</v>
      </c>
      <c r="D12" s="129">
        <v>6845829</v>
      </c>
      <c r="E12" s="129">
        <v>6739109</v>
      </c>
      <c r="F12" s="129">
        <v>106720</v>
      </c>
      <c r="G12" s="129">
        <v>900431.48</v>
      </c>
    </row>
    <row r="13" s="1" customFormat="1" ht="18" customHeight="1" spans="1:7">
      <c r="A13" s="168" t="s">
        <v>102</v>
      </c>
      <c r="B13" s="168" t="s">
        <v>103</v>
      </c>
      <c r="C13" s="129">
        <v>22700</v>
      </c>
      <c r="D13" s="129"/>
      <c r="E13" s="129"/>
      <c r="F13" s="129"/>
      <c r="G13" s="129">
        <v>22700</v>
      </c>
    </row>
    <row r="14" s="1" customFormat="1" ht="18" customHeight="1" spans="1:7">
      <c r="A14" s="168" t="s">
        <v>104</v>
      </c>
      <c r="B14" s="168" t="s">
        <v>105</v>
      </c>
      <c r="C14" s="129">
        <v>153740</v>
      </c>
      <c r="D14" s="129"/>
      <c r="E14" s="129"/>
      <c r="F14" s="129"/>
      <c r="G14" s="129">
        <v>153740</v>
      </c>
    </row>
    <row r="15" s="1" customFormat="1" ht="18" customHeight="1" spans="1:7">
      <c r="A15" s="138" t="s">
        <v>106</v>
      </c>
      <c r="B15" s="138" t="s">
        <v>107</v>
      </c>
      <c r="C15" s="129">
        <v>24300</v>
      </c>
      <c r="D15" s="129"/>
      <c r="E15" s="129"/>
      <c r="F15" s="129"/>
      <c r="G15" s="129">
        <v>24300</v>
      </c>
    </row>
    <row r="16" s="1" customFormat="1" ht="18" customHeight="1" spans="1:7">
      <c r="A16" s="168" t="s">
        <v>108</v>
      </c>
      <c r="B16" s="168" t="s">
        <v>109</v>
      </c>
      <c r="C16" s="129">
        <v>24300</v>
      </c>
      <c r="D16" s="129"/>
      <c r="E16" s="129"/>
      <c r="F16" s="129"/>
      <c r="G16" s="129">
        <v>24300</v>
      </c>
    </row>
    <row r="17" s="1" customFormat="1" ht="18" customHeight="1" spans="1:7">
      <c r="A17" s="138" t="s">
        <v>110</v>
      </c>
      <c r="B17" s="138" t="s">
        <v>111</v>
      </c>
      <c r="C17" s="129">
        <v>133769</v>
      </c>
      <c r="D17" s="129"/>
      <c r="E17" s="129"/>
      <c r="F17" s="129"/>
      <c r="G17" s="129">
        <v>133769</v>
      </c>
    </row>
    <row r="18" s="1" customFormat="1" ht="18" customHeight="1" spans="1:7">
      <c r="A18" s="168" t="s">
        <v>112</v>
      </c>
      <c r="B18" s="168" t="s">
        <v>113</v>
      </c>
      <c r="C18" s="129">
        <v>133769</v>
      </c>
      <c r="D18" s="129"/>
      <c r="E18" s="129"/>
      <c r="F18" s="129"/>
      <c r="G18" s="129">
        <v>133769</v>
      </c>
    </row>
    <row r="19" s="1" customFormat="1" ht="18" customHeight="1" spans="1:7">
      <c r="A19" s="136" t="s">
        <v>114</v>
      </c>
      <c r="B19" s="136" t="s">
        <v>115</v>
      </c>
      <c r="C19" s="129">
        <v>3785376</v>
      </c>
      <c r="D19" s="129">
        <v>3683592</v>
      </c>
      <c r="E19" s="129">
        <v>3683592</v>
      </c>
      <c r="F19" s="129"/>
      <c r="G19" s="129">
        <v>101784</v>
      </c>
    </row>
    <row r="20" s="1" customFormat="1" ht="18" customHeight="1" spans="1:7">
      <c r="A20" s="138" t="s">
        <v>116</v>
      </c>
      <c r="B20" s="138" t="s">
        <v>117</v>
      </c>
      <c r="C20" s="129">
        <v>3683592</v>
      </c>
      <c r="D20" s="129">
        <v>3683592</v>
      </c>
      <c r="E20" s="129">
        <v>3683592</v>
      </c>
      <c r="F20" s="129"/>
      <c r="G20" s="129"/>
    </row>
    <row r="21" s="1" customFormat="1" ht="18" customHeight="1" spans="1:7">
      <c r="A21" s="168" t="s">
        <v>118</v>
      </c>
      <c r="B21" s="168" t="s">
        <v>119</v>
      </c>
      <c r="C21" s="129">
        <v>2843592</v>
      </c>
      <c r="D21" s="129">
        <v>2843592</v>
      </c>
      <c r="E21" s="129">
        <v>2843592</v>
      </c>
      <c r="F21" s="129"/>
      <c r="G21" s="129"/>
    </row>
    <row r="22" s="1" customFormat="1" ht="18" customHeight="1" spans="1:7">
      <c r="A22" s="168" t="s">
        <v>120</v>
      </c>
      <c r="B22" s="168" t="s">
        <v>121</v>
      </c>
      <c r="C22" s="129">
        <v>840000</v>
      </c>
      <c r="D22" s="129">
        <v>840000</v>
      </c>
      <c r="E22" s="129">
        <v>840000</v>
      </c>
      <c r="F22" s="129"/>
      <c r="G22" s="129"/>
    </row>
    <row r="23" s="1" customFormat="1" ht="18" customHeight="1" spans="1:7">
      <c r="A23" s="138" t="s">
        <v>122</v>
      </c>
      <c r="B23" s="138" t="s">
        <v>123</v>
      </c>
      <c r="C23" s="129">
        <v>101784</v>
      </c>
      <c r="D23" s="129"/>
      <c r="E23" s="129"/>
      <c r="F23" s="129"/>
      <c r="G23" s="129">
        <v>101784</v>
      </c>
    </row>
    <row r="24" s="1" customFormat="1" ht="18" customHeight="1" spans="1:7">
      <c r="A24" s="168" t="s">
        <v>124</v>
      </c>
      <c r="B24" s="168" t="s">
        <v>125</v>
      </c>
      <c r="C24" s="129">
        <v>101784</v>
      </c>
      <c r="D24" s="129"/>
      <c r="E24" s="129"/>
      <c r="F24" s="129"/>
      <c r="G24" s="129">
        <v>101784</v>
      </c>
    </row>
    <row r="25" s="1" customFormat="1" ht="18" customHeight="1" spans="1:7">
      <c r="A25" s="136" t="s">
        <v>126</v>
      </c>
      <c r="B25" s="136" t="s">
        <v>127</v>
      </c>
      <c r="C25" s="129">
        <v>2604137.73</v>
      </c>
      <c r="D25" s="129">
        <v>2604137.73</v>
      </c>
      <c r="E25" s="129">
        <v>2604137.73</v>
      </c>
      <c r="F25" s="129"/>
      <c r="G25" s="129"/>
    </row>
    <row r="26" s="1" customFormat="1" ht="18" customHeight="1" spans="1:7">
      <c r="A26" s="138" t="s">
        <v>128</v>
      </c>
      <c r="B26" s="138" t="s">
        <v>129</v>
      </c>
      <c r="C26" s="129">
        <v>2604137.73</v>
      </c>
      <c r="D26" s="129">
        <v>2604137.73</v>
      </c>
      <c r="E26" s="129">
        <v>2604137.73</v>
      </c>
      <c r="F26" s="129"/>
      <c r="G26" s="129"/>
    </row>
    <row r="27" s="1" customFormat="1" ht="18" customHeight="1" spans="1:7">
      <c r="A27" s="168" t="s">
        <v>130</v>
      </c>
      <c r="B27" s="168" t="s">
        <v>131</v>
      </c>
      <c r="C27" s="129">
        <v>1645543.35</v>
      </c>
      <c r="D27" s="129">
        <v>1645543.35</v>
      </c>
      <c r="E27" s="129">
        <v>1645543.35</v>
      </c>
      <c r="F27" s="129"/>
      <c r="G27" s="129"/>
    </row>
    <row r="28" s="1" customFormat="1" ht="18" customHeight="1" spans="1:7">
      <c r="A28" s="168" t="s">
        <v>132</v>
      </c>
      <c r="B28" s="168" t="s">
        <v>133</v>
      </c>
      <c r="C28" s="129">
        <v>831082.5</v>
      </c>
      <c r="D28" s="129">
        <v>831082.5</v>
      </c>
      <c r="E28" s="129">
        <v>831082.5</v>
      </c>
      <c r="F28" s="129"/>
      <c r="G28" s="129"/>
    </row>
    <row r="29" s="1" customFormat="1" ht="18" customHeight="1" spans="1:7">
      <c r="A29" s="168" t="s">
        <v>134</v>
      </c>
      <c r="B29" s="168" t="s">
        <v>135</v>
      </c>
      <c r="C29" s="129">
        <v>127511.88</v>
      </c>
      <c r="D29" s="129">
        <v>127511.88</v>
      </c>
      <c r="E29" s="129">
        <v>127511.88</v>
      </c>
      <c r="F29" s="129"/>
      <c r="G29" s="129"/>
    </row>
    <row r="30" s="1" customFormat="1" ht="18" customHeight="1" spans="1:7">
      <c r="A30" s="136" t="s">
        <v>136</v>
      </c>
      <c r="B30" s="136" t="s">
        <v>137</v>
      </c>
      <c r="C30" s="129">
        <v>2132694</v>
      </c>
      <c r="D30" s="129">
        <v>2132694</v>
      </c>
      <c r="E30" s="129">
        <v>2132694</v>
      </c>
      <c r="F30" s="129"/>
      <c r="G30" s="129"/>
    </row>
    <row r="31" s="1" customFormat="1" ht="18" customHeight="1" spans="1:7">
      <c r="A31" s="138" t="s">
        <v>138</v>
      </c>
      <c r="B31" s="138" t="s">
        <v>139</v>
      </c>
      <c r="C31" s="129">
        <v>2132694</v>
      </c>
      <c r="D31" s="129">
        <v>2132694</v>
      </c>
      <c r="E31" s="129">
        <v>2132694</v>
      </c>
      <c r="F31" s="129"/>
      <c r="G31" s="129"/>
    </row>
    <row r="32" s="1" customFormat="1" ht="18" customHeight="1" spans="1:7">
      <c r="A32" s="168" t="s">
        <v>140</v>
      </c>
      <c r="B32" s="168" t="s">
        <v>141</v>
      </c>
      <c r="C32" s="129">
        <v>2132694</v>
      </c>
      <c r="D32" s="129">
        <v>2132694</v>
      </c>
      <c r="E32" s="129">
        <v>2132694</v>
      </c>
      <c r="F32" s="129"/>
      <c r="G32" s="129"/>
    </row>
    <row r="33" s="1" customFormat="1" ht="18" customHeight="1" spans="1:7">
      <c r="A33" s="136" t="s">
        <v>142</v>
      </c>
      <c r="B33" s="136" t="s">
        <v>80</v>
      </c>
      <c r="C33" s="129"/>
      <c r="D33" s="129"/>
      <c r="E33" s="129"/>
      <c r="F33" s="129"/>
      <c r="G33" s="129"/>
    </row>
    <row r="34" s="1" customFormat="1" ht="18" customHeight="1" spans="1:7">
      <c r="A34" s="138" t="s">
        <v>143</v>
      </c>
      <c r="B34" s="138" t="s">
        <v>144</v>
      </c>
      <c r="C34" s="129"/>
      <c r="D34" s="129"/>
      <c r="E34" s="129"/>
      <c r="F34" s="129"/>
      <c r="G34" s="129"/>
    </row>
    <row r="35" s="1" customFormat="1" ht="18" customHeight="1" spans="1:7">
      <c r="A35" s="168" t="s">
        <v>145</v>
      </c>
      <c r="B35" s="168" t="s">
        <v>146</v>
      </c>
      <c r="C35" s="129"/>
      <c r="D35" s="129"/>
      <c r="E35" s="129"/>
      <c r="F35" s="129"/>
      <c r="G35" s="129"/>
    </row>
    <row r="36" s="1" customFormat="1" ht="18" customHeight="1" spans="1:7">
      <c r="A36" s="169" t="s">
        <v>189</v>
      </c>
      <c r="B36" s="170" t="s">
        <v>189</v>
      </c>
      <c r="C36" s="129">
        <v>32742338.32</v>
      </c>
      <c r="D36" s="129">
        <v>28757541.73</v>
      </c>
      <c r="E36" s="129">
        <v>28409701.73</v>
      </c>
      <c r="F36" s="129">
        <v>347840</v>
      </c>
      <c r="G36" s="129">
        <v>3984796.59</v>
      </c>
    </row>
  </sheetData>
  <mergeCells count="6">
    <mergeCell ref="A3:G3"/>
    <mergeCell ref="A5:B5"/>
    <mergeCell ref="D5:F5"/>
    <mergeCell ref="A36:B3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6"/>
  <sheetViews>
    <sheetView showZeros="0" tabSelected="1" workbookViewId="0">
      <pane ySplit="1" topLeftCell="A2" activePane="bottomLeft" state="frozen"/>
      <selection/>
      <selection pane="bottomLeft" activeCell="C14" sqref="C14"/>
    </sheetView>
  </sheetViews>
  <sheetFormatPr defaultColWidth="10.4272727272727" defaultRowHeight="14.25" customHeight="1" outlineLevelCol="5"/>
  <cols>
    <col min="1" max="6" width="28.1454545454545" customWidth="1"/>
  </cols>
  <sheetData>
    <row r="1" customHeight="1" spans="1:6">
      <c r="A1" s="2"/>
      <c r="B1" s="2"/>
      <c r="C1" s="2"/>
      <c r="D1" s="2"/>
      <c r="E1" s="2"/>
      <c r="F1" s="2"/>
    </row>
    <row r="2" customHeight="1" spans="1:6">
      <c r="A2" s="41"/>
      <c r="B2" s="41"/>
      <c r="C2" s="41"/>
      <c r="D2" s="41"/>
      <c r="E2" s="40"/>
      <c r="F2" s="160" t="s">
        <v>190</v>
      </c>
    </row>
    <row r="3" ht="41.25" customHeight="1" spans="1:6">
      <c r="A3" s="161" t="str">
        <f>"2026"&amp;"年一般公共预算“三公”经费支出预算表"</f>
        <v>2026年一般公共预算“三公”经费支出预算表</v>
      </c>
      <c r="B3" s="41"/>
      <c r="C3" s="41"/>
      <c r="D3" s="41"/>
      <c r="E3" s="40"/>
      <c r="F3" s="41"/>
    </row>
    <row r="4" customHeight="1" spans="1:6">
      <c r="A4" s="111" t="s">
        <v>1</v>
      </c>
      <c r="B4" s="162"/>
      <c r="D4" s="41"/>
      <c r="E4" s="40"/>
      <c r="F4" s="45" t="s">
        <v>2</v>
      </c>
    </row>
    <row r="5" ht="27" customHeight="1" spans="1:6">
      <c r="A5" s="46" t="s">
        <v>191</v>
      </c>
      <c r="B5" s="46" t="s">
        <v>192</v>
      </c>
      <c r="C5" s="48" t="s">
        <v>193</v>
      </c>
      <c r="D5" s="46"/>
      <c r="E5" s="47"/>
      <c r="F5" s="46" t="s">
        <v>194</v>
      </c>
    </row>
    <row r="6" ht="28.5" customHeight="1" spans="1:6">
      <c r="A6" s="163"/>
      <c r="B6" s="50"/>
      <c r="C6" s="47" t="s">
        <v>57</v>
      </c>
      <c r="D6" s="47" t="s">
        <v>195</v>
      </c>
      <c r="E6" s="47" t="s">
        <v>196</v>
      </c>
      <c r="F6" s="49"/>
    </row>
    <row r="7" ht="17.25" customHeight="1" spans="1:6">
      <c r="A7" s="55" t="s">
        <v>81</v>
      </c>
      <c r="B7" s="55" t="s">
        <v>82</v>
      </c>
      <c r="C7" s="55" t="s">
        <v>185</v>
      </c>
      <c r="D7" s="55" t="s">
        <v>186</v>
      </c>
      <c r="E7" s="55" t="s">
        <v>187</v>
      </c>
      <c r="F7" s="55" t="s">
        <v>188</v>
      </c>
    </row>
    <row r="8" ht="17.25" customHeight="1" spans="1:6">
      <c r="A8" s="83"/>
      <c r="B8" s="83"/>
      <c r="C8" s="83"/>
      <c r="D8" s="83"/>
      <c r="E8" s="83"/>
      <c r="F8" s="83"/>
    </row>
    <row r="9" customHeight="1" spans="1:6">
      <c r="A9" t="s">
        <v>197</v>
      </c>
    </row>
    <row r="10" customHeight="1" spans="1:6">
      <c r="D10" s="1"/>
    </row>
    <row r="11" customHeight="1" spans="1:6">
      <c r="D11" s="1"/>
    </row>
    <row r="12" customHeight="1" spans="1:6">
      <c r="D12" s="1"/>
    </row>
    <row r="13" customHeight="1" spans="1:6">
      <c r="D13" s="1"/>
    </row>
    <row r="14" customHeight="1" spans="1:6">
      <c r="D14" s="1"/>
    </row>
    <row r="15" customHeight="1" spans="1:6">
      <c r="D15" s="1"/>
    </row>
    <row r="16" customHeight="1" spans="1:6">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25" customHeight="1" spans="2:4">
      <c r="D25" s="1"/>
    </row>
    <row r="26" customHeight="1" spans="2:4">
      <c r="D26" s="1"/>
    </row>
    <row r="27" customHeight="1" spans="2:4">
      <c r="D27" s="1"/>
    </row>
    <row r="28" customHeight="1" spans="2:4">
      <c r="D28" s="1"/>
    </row>
    <row r="29" customHeight="1" spans="2:4">
      <c r="D29" s="1"/>
    </row>
    <row r="30" customHeight="1" spans="2:4">
      <c r="D30" s="1"/>
    </row>
    <row r="31" customHeight="1" spans="2:4">
      <c r="D31"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8"/>
  <sheetViews>
    <sheetView showZeros="0" workbookViewId="0">
      <pane ySplit="1" topLeftCell="A2" activePane="bottomLeft" state="frozen"/>
      <selection/>
      <selection pane="bottomLeft" activeCell="B17" sqref="B17"/>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39"/>
      <c r="C2" s="148"/>
      <c r="E2" s="149"/>
      <c r="F2" s="149"/>
      <c r="G2" s="149"/>
      <c r="H2" s="149"/>
      <c r="I2" s="84"/>
      <c r="J2" s="84"/>
      <c r="K2" s="84"/>
      <c r="L2" s="84"/>
      <c r="M2" s="84"/>
      <c r="N2" s="84"/>
      <c r="R2" s="84"/>
      <c r="V2" s="148"/>
      <c r="X2" s="4" t="s">
        <v>198</v>
      </c>
    </row>
    <row r="3" ht="45.75" customHeight="1" spans="1:24">
      <c r="A3" s="64" t="str">
        <f>"2026"&amp;"年部门基本支出预算表"</f>
        <v>2026年部门基本支出预算表</v>
      </c>
      <c r="B3" s="5"/>
      <c r="C3" s="64"/>
      <c r="D3" s="64"/>
      <c r="E3" s="64"/>
      <c r="F3" s="64"/>
      <c r="G3" s="64"/>
      <c r="H3" s="64"/>
      <c r="I3" s="64"/>
      <c r="J3" s="64"/>
      <c r="K3" s="64"/>
      <c r="L3" s="64"/>
      <c r="M3" s="64"/>
      <c r="N3" s="64"/>
      <c r="O3" s="5"/>
      <c r="P3" s="5"/>
      <c r="Q3" s="5"/>
      <c r="R3" s="64"/>
      <c r="S3" s="64"/>
      <c r="T3" s="64"/>
      <c r="U3" s="64"/>
      <c r="V3" s="64"/>
      <c r="W3" s="64"/>
      <c r="X3" s="64"/>
    </row>
    <row r="4" ht="18.75" customHeight="1" spans="1:24">
      <c r="A4" s="6" t="s">
        <v>1</v>
      </c>
      <c r="B4" s="7"/>
      <c r="C4" s="150"/>
      <c r="D4" s="150"/>
      <c r="E4" s="150"/>
      <c r="F4" s="150"/>
      <c r="G4" s="150"/>
      <c r="H4" s="150"/>
      <c r="I4" s="89"/>
      <c r="J4" s="89"/>
      <c r="K4" s="89"/>
      <c r="L4" s="89"/>
      <c r="M4" s="89"/>
      <c r="N4" s="89"/>
      <c r="O4" s="8"/>
      <c r="P4" s="8"/>
      <c r="Q4" s="8"/>
      <c r="R4" s="89"/>
      <c r="V4" s="148"/>
      <c r="X4" s="4" t="s">
        <v>2</v>
      </c>
    </row>
    <row r="5" ht="18" customHeight="1" spans="1:24">
      <c r="A5" s="10" t="s">
        <v>199</v>
      </c>
      <c r="B5" s="10"/>
      <c r="C5" s="10" t="s">
        <v>200</v>
      </c>
      <c r="D5" s="10" t="s">
        <v>201</v>
      </c>
      <c r="E5" s="10" t="s">
        <v>202</v>
      </c>
      <c r="F5" s="10" t="s">
        <v>203</v>
      </c>
      <c r="G5" s="10" t="s">
        <v>204</v>
      </c>
      <c r="H5" s="10" t="s">
        <v>205</v>
      </c>
      <c r="I5" s="151" t="s">
        <v>206</v>
      </c>
      <c r="J5" s="77" t="s">
        <v>206</v>
      </c>
      <c r="K5" s="77"/>
      <c r="L5" s="77"/>
      <c r="M5" s="77"/>
      <c r="N5" s="77"/>
      <c r="O5" s="13"/>
      <c r="P5" s="13"/>
      <c r="Q5" s="13"/>
      <c r="R5" s="94" t="s">
        <v>61</v>
      </c>
      <c r="S5" s="77" t="s">
        <v>62</v>
      </c>
      <c r="T5" s="77"/>
      <c r="U5" s="77"/>
      <c r="V5" s="77"/>
      <c r="W5" s="77"/>
      <c r="X5" s="78"/>
    </row>
    <row r="6" ht="18" customHeight="1" spans="1:24">
      <c r="A6" s="15"/>
      <c r="B6" s="28"/>
      <c r="C6" s="125"/>
      <c r="D6" s="15"/>
      <c r="E6" s="15"/>
      <c r="F6" s="15"/>
      <c r="G6" s="15"/>
      <c r="H6" s="15"/>
      <c r="I6" s="123" t="s">
        <v>207</v>
      </c>
      <c r="J6" s="151" t="s">
        <v>58</v>
      </c>
      <c r="K6" s="77"/>
      <c r="L6" s="77"/>
      <c r="M6" s="77"/>
      <c r="N6" s="78"/>
      <c r="O6" s="12" t="s">
        <v>208</v>
      </c>
      <c r="P6" s="13"/>
      <c r="Q6" s="14"/>
      <c r="R6" s="10" t="s">
        <v>61</v>
      </c>
      <c r="S6" s="151" t="s">
        <v>62</v>
      </c>
      <c r="T6" s="94" t="s">
        <v>64</v>
      </c>
      <c r="U6" s="77" t="s">
        <v>62</v>
      </c>
      <c r="V6" s="94" t="s">
        <v>66</v>
      </c>
      <c r="W6" s="94" t="s">
        <v>67</v>
      </c>
      <c r="X6" s="152" t="s">
        <v>68</v>
      </c>
    </row>
    <row r="7" ht="19.5" customHeight="1" spans="1:24">
      <c r="A7" s="28"/>
      <c r="B7" s="28"/>
      <c r="C7" s="28"/>
      <c r="D7" s="28"/>
      <c r="E7" s="28"/>
      <c r="F7" s="28"/>
      <c r="G7" s="28"/>
      <c r="H7" s="28"/>
      <c r="I7" s="28"/>
      <c r="J7" s="153" t="s">
        <v>209</v>
      </c>
      <c r="K7" s="10" t="s">
        <v>210</v>
      </c>
      <c r="L7" s="10" t="s">
        <v>211</v>
      </c>
      <c r="M7" s="10" t="s">
        <v>212</v>
      </c>
      <c r="N7" s="10" t="s">
        <v>213</v>
      </c>
      <c r="O7" s="10" t="s">
        <v>58</v>
      </c>
      <c r="P7" s="10" t="s">
        <v>59</v>
      </c>
      <c r="Q7" s="10" t="s">
        <v>60</v>
      </c>
      <c r="R7" s="28"/>
      <c r="S7" s="10" t="s">
        <v>57</v>
      </c>
      <c r="T7" s="10" t="s">
        <v>64</v>
      </c>
      <c r="U7" s="10" t="s">
        <v>214</v>
      </c>
      <c r="V7" s="10" t="s">
        <v>66</v>
      </c>
      <c r="W7" s="10" t="s">
        <v>67</v>
      </c>
      <c r="X7" s="10" t="s">
        <v>68</v>
      </c>
    </row>
    <row r="8" ht="37.5" customHeight="1" spans="1:24">
      <c r="A8" s="154"/>
      <c r="B8" s="20"/>
      <c r="C8" s="154"/>
      <c r="D8" s="154"/>
      <c r="E8" s="154"/>
      <c r="F8" s="154"/>
      <c r="G8" s="154"/>
      <c r="H8" s="154"/>
      <c r="I8" s="154"/>
      <c r="J8" s="155" t="s">
        <v>57</v>
      </c>
      <c r="K8" s="18" t="s">
        <v>215</v>
      </c>
      <c r="L8" s="18" t="s">
        <v>211</v>
      </c>
      <c r="M8" s="18" t="s">
        <v>212</v>
      </c>
      <c r="N8" s="18" t="s">
        <v>213</v>
      </c>
      <c r="O8" s="18" t="s">
        <v>211</v>
      </c>
      <c r="P8" s="18" t="s">
        <v>212</v>
      </c>
      <c r="Q8" s="18" t="s">
        <v>213</v>
      </c>
      <c r="R8" s="18" t="s">
        <v>61</v>
      </c>
      <c r="S8" s="18" t="s">
        <v>57</v>
      </c>
      <c r="T8" s="18" t="s">
        <v>64</v>
      </c>
      <c r="U8" s="18" t="s">
        <v>214</v>
      </c>
      <c r="V8" s="18" t="s">
        <v>66</v>
      </c>
      <c r="W8" s="18" t="s">
        <v>67</v>
      </c>
      <c r="X8" s="18" t="s">
        <v>68</v>
      </c>
    </row>
    <row r="9" customHeight="1" spans="1:24">
      <c r="A9" s="29">
        <v>1</v>
      </c>
      <c r="B9" s="29">
        <v>2</v>
      </c>
      <c r="C9" s="29">
        <v>3</v>
      </c>
      <c r="D9" s="29">
        <v>4</v>
      </c>
      <c r="E9" s="29">
        <v>5</v>
      </c>
      <c r="F9" s="29">
        <v>6</v>
      </c>
      <c r="G9" s="29">
        <v>7</v>
      </c>
      <c r="H9" s="29">
        <v>8</v>
      </c>
      <c r="I9" s="29">
        <v>9</v>
      </c>
      <c r="J9" s="29">
        <v>10</v>
      </c>
      <c r="K9" s="29">
        <v>11</v>
      </c>
      <c r="L9" s="29">
        <v>12</v>
      </c>
      <c r="M9" s="29">
        <v>13</v>
      </c>
      <c r="N9" s="29">
        <v>14</v>
      </c>
      <c r="O9" s="29">
        <v>15</v>
      </c>
      <c r="P9" s="29">
        <v>16</v>
      </c>
      <c r="Q9" s="29">
        <v>17</v>
      </c>
      <c r="R9" s="29">
        <v>18</v>
      </c>
      <c r="S9" s="29">
        <v>19</v>
      </c>
      <c r="T9" s="29">
        <v>20</v>
      </c>
      <c r="U9" s="29">
        <v>21</v>
      </c>
      <c r="V9" s="29">
        <v>22</v>
      </c>
      <c r="W9" s="29">
        <v>23</v>
      </c>
      <c r="X9" s="29">
        <v>24</v>
      </c>
    </row>
    <row r="10" ht="20.25" customHeight="1" spans="1:24">
      <c r="A10" s="156"/>
      <c r="B10" s="156"/>
      <c r="C10" s="156"/>
      <c r="D10" s="156"/>
      <c r="E10" s="156"/>
      <c r="F10" s="156"/>
      <c r="G10" s="156"/>
      <c r="H10" s="156"/>
      <c r="I10" s="83"/>
      <c r="J10" s="83"/>
      <c r="K10" s="83"/>
      <c r="L10" s="83"/>
      <c r="M10" s="83"/>
      <c r="N10" s="83"/>
      <c r="O10" s="83"/>
      <c r="P10" s="83"/>
      <c r="Q10" s="83"/>
      <c r="R10" s="83"/>
      <c r="S10" s="83"/>
      <c r="T10" s="83"/>
      <c r="U10" s="83"/>
      <c r="V10" s="83"/>
      <c r="W10" s="83"/>
      <c r="X10" s="83"/>
    </row>
    <row r="11" s="1" customFormat="1" ht="20.25" customHeight="1" spans="1:24">
      <c r="A11" s="157" t="s">
        <v>216</v>
      </c>
      <c r="B11" s="157" t="s">
        <v>69</v>
      </c>
      <c r="C11" s="157" t="s">
        <v>217</v>
      </c>
      <c r="D11" s="157" t="s">
        <v>218</v>
      </c>
      <c r="E11" s="157" t="s">
        <v>98</v>
      </c>
      <c r="F11" s="157" t="s">
        <v>99</v>
      </c>
      <c r="G11" s="157" t="s">
        <v>219</v>
      </c>
      <c r="H11" s="157" t="s">
        <v>220</v>
      </c>
      <c r="I11" s="129">
        <v>5320332</v>
      </c>
      <c r="J11" s="129">
        <v>5320332</v>
      </c>
      <c r="K11" s="129"/>
      <c r="L11" s="129"/>
      <c r="M11" s="145">
        <v>5320332</v>
      </c>
      <c r="N11" s="129"/>
      <c r="O11" s="129"/>
      <c r="P11" s="129"/>
      <c r="Q11" s="129"/>
      <c r="R11" s="129"/>
      <c r="S11" s="129"/>
      <c r="T11" s="129"/>
      <c r="U11" s="129"/>
      <c r="V11" s="129"/>
      <c r="W11" s="129"/>
      <c r="X11" s="129"/>
    </row>
    <row r="12" s="1" customFormat="1" ht="20.25" customHeight="1" spans="1:24">
      <c r="A12" s="157" t="s">
        <v>216</v>
      </c>
      <c r="B12" s="157" t="s">
        <v>69</v>
      </c>
      <c r="C12" s="157" t="s">
        <v>217</v>
      </c>
      <c r="D12" s="157" t="s">
        <v>218</v>
      </c>
      <c r="E12" s="157" t="s">
        <v>100</v>
      </c>
      <c r="F12" s="157" t="s">
        <v>101</v>
      </c>
      <c r="G12" s="157" t="s">
        <v>219</v>
      </c>
      <c r="H12" s="157" t="s">
        <v>220</v>
      </c>
      <c r="I12" s="129">
        <v>2752956</v>
      </c>
      <c r="J12" s="129">
        <v>2752956</v>
      </c>
      <c r="K12" s="130"/>
      <c r="L12" s="130"/>
      <c r="M12" s="145">
        <v>2752956</v>
      </c>
      <c r="N12" s="130"/>
      <c r="O12" s="129"/>
      <c r="P12" s="129"/>
      <c r="Q12" s="129"/>
      <c r="R12" s="129"/>
      <c r="S12" s="129"/>
      <c r="T12" s="129"/>
      <c r="U12" s="129"/>
      <c r="V12" s="129"/>
      <c r="W12" s="129"/>
      <c r="X12" s="129"/>
    </row>
    <row r="13" s="1" customFormat="1" ht="20.25" customHeight="1" spans="1:24">
      <c r="A13" s="157" t="s">
        <v>216</v>
      </c>
      <c r="B13" s="157" t="s">
        <v>69</v>
      </c>
      <c r="C13" s="157" t="s">
        <v>217</v>
      </c>
      <c r="D13" s="157" t="s">
        <v>218</v>
      </c>
      <c r="E13" s="157" t="s">
        <v>98</v>
      </c>
      <c r="F13" s="157" t="s">
        <v>99</v>
      </c>
      <c r="G13" s="157" t="s">
        <v>221</v>
      </c>
      <c r="H13" s="157" t="s">
        <v>222</v>
      </c>
      <c r="I13" s="129">
        <v>534000</v>
      </c>
      <c r="J13" s="129">
        <v>534000</v>
      </c>
      <c r="K13" s="130"/>
      <c r="L13" s="130"/>
      <c r="M13" s="145">
        <v>534000</v>
      </c>
      <c r="N13" s="130"/>
      <c r="O13" s="129"/>
      <c r="P13" s="129"/>
      <c r="Q13" s="129"/>
      <c r="R13" s="129"/>
      <c r="S13" s="129"/>
      <c r="T13" s="129"/>
      <c r="U13" s="129"/>
      <c r="V13" s="129"/>
      <c r="W13" s="129"/>
      <c r="X13" s="129"/>
    </row>
    <row r="14" s="1" customFormat="1" ht="20.25" customHeight="1" spans="1:24">
      <c r="A14" s="157" t="s">
        <v>216</v>
      </c>
      <c r="B14" s="157" t="s">
        <v>69</v>
      </c>
      <c r="C14" s="157" t="s">
        <v>217</v>
      </c>
      <c r="D14" s="157" t="s">
        <v>218</v>
      </c>
      <c r="E14" s="157" t="s">
        <v>98</v>
      </c>
      <c r="F14" s="157" t="s">
        <v>99</v>
      </c>
      <c r="G14" s="157" t="s">
        <v>221</v>
      </c>
      <c r="H14" s="157" t="s">
        <v>222</v>
      </c>
      <c r="I14" s="129">
        <v>519864</v>
      </c>
      <c r="J14" s="129">
        <v>519864</v>
      </c>
      <c r="K14" s="130"/>
      <c r="L14" s="130"/>
      <c r="M14" s="145">
        <v>519864</v>
      </c>
      <c r="N14" s="130"/>
      <c r="O14" s="129"/>
      <c r="P14" s="129"/>
      <c r="Q14" s="129"/>
      <c r="R14" s="129"/>
      <c r="S14" s="129"/>
      <c r="T14" s="129"/>
      <c r="U14" s="129"/>
      <c r="V14" s="129"/>
      <c r="W14" s="129"/>
      <c r="X14" s="129"/>
    </row>
    <row r="15" s="1" customFormat="1" ht="20.25" customHeight="1" spans="1:24">
      <c r="A15" s="157" t="s">
        <v>216</v>
      </c>
      <c r="B15" s="157" t="s">
        <v>69</v>
      </c>
      <c r="C15" s="157" t="s">
        <v>217</v>
      </c>
      <c r="D15" s="157" t="s">
        <v>218</v>
      </c>
      <c r="E15" s="157" t="s">
        <v>100</v>
      </c>
      <c r="F15" s="157" t="s">
        <v>101</v>
      </c>
      <c r="G15" s="157" t="s">
        <v>221</v>
      </c>
      <c r="H15" s="157" t="s">
        <v>222</v>
      </c>
      <c r="I15" s="129">
        <v>256860</v>
      </c>
      <c r="J15" s="129">
        <v>256860</v>
      </c>
      <c r="K15" s="130"/>
      <c r="L15" s="130"/>
      <c r="M15" s="145">
        <v>256860</v>
      </c>
      <c r="N15" s="130"/>
      <c r="O15" s="129"/>
      <c r="P15" s="129"/>
      <c r="Q15" s="129"/>
      <c r="R15" s="129"/>
      <c r="S15" s="129"/>
      <c r="T15" s="129"/>
      <c r="U15" s="129"/>
      <c r="V15" s="129"/>
      <c r="W15" s="129"/>
      <c r="X15" s="129"/>
    </row>
    <row r="16" s="1" customFormat="1" ht="20.25" customHeight="1" spans="1:24">
      <c r="A16" s="157" t="s">
        <v>216</v>
      </c>
      <c r="B16" s="157" t="s">
        <v>69</v>
      </c>
      <c r="C16" s="157" t="s">
        <v>217</v>
      </c>
      <c r="D16" s="157" t="s">
        <v>218</v>
      </c>
      <c r="E16" s="157" t="s">
        <v>100</v>
      </c>
      <c r="F16" s="157" t="s">
        <v>101</v>
      </c>
      <c r="G16" s="157" t="s">
        <v>221</v>
      </c>
      <c r="H16" s="157" t="s">
        <v>222</v>
      </c>
      <c r="I16" s="129">
        <v>270000</v>
      </c>
      <c r="J16" s="129">
        <v>270000</v>
      </c>
      <c r="K16" s="130"/>
      <c r="L16" s="130"/>
      <c r="M16" s="145">
        <v>270000</v>
      </c>
      <c r="N16" s="130"/>
      <c r="O16" s="129"/>
      <c r="P16" s="129"/>
      <c r="Q16" s="129"/>
      <c r="R16" s="129"/>
      <c r="S16" s="129"/>
      <c r="T16" s="129"/>
      <c r="U16" s="129"/>
      <c r="V16" s="129"/>
      <c r="W16" s="129"/>
      <c r="X16" s="129"/>
    </row>
    <row r="17" s="1" customFormat="1" ht="20.25" customHeight="1" spans="1:24">
      <c r="A17" s="157" t="s">
        <v>216</v>
      </c>
      <c r="B17" s="157" t="s">
        <v>69</v>
      </c>
      <c r="C17" s="157" t="s">
        <v>217</v>
      </c>
      <c r="D17" s="157" t="s">
        <v>218</v>
      </c>
      <c r="E17" s="157" t="s">
        <v>98</v>
      </c>
      <c r="F17" s="157" t="s">
        <v>99</v>
      </c>
      <c r="G17" s="157" t="s">
        <v>223</v>
      </c>
      <c r="H17" s="157" t="s">
        <v>224</v>
      </c>
      <c r="I17" s="129">
        <v>1795260</v>
      </c>
      <c r="J17" s="129">
        <v>1795260</v>
      </c>
      <c r="K17" s="130"/>
      <c r="L17" s="130"/>
      <c r="M17" s="145">
        <v>1795260</v>
      </c>
      <c r="N17" s="130"/>
      <c r="O17" s="129"/>
      <c r="P17" s="129"/>
      <c r="Q17" s="129"/>
      <c r="R17" s="129"/>
      <c r="S17" s="129"/>
      <c r="T17" s="129"/>
      <c r="U17" s="129"/>
      <c r="V17" s="129"/>
      <c r="W17" s="129"/>
      <c r="X17" s="129"/>
    </row>
    <row r="18" s="1" customFormat="1" ht="20.25" customHeight="1" spans="1:24">
      <c r="A18" s="157" t="s">
        <v>216</v>
      </c>
      <c r="B18" s="157" t="s">
        <v>69</v>
      </c>
      <c r="C18" s="157" t="s">
        <v>217</v>
      </c>
      <c r="D18" s="157" t="s">
        <v>218</v>
      </c>
      <c r="E18" s="157" t="s">
        <v>98</v>
      </c>
      <c r="F18" s="157" t="s">
        <v>99</v>
      </c>
      <c r="G18" s="157" t="s">
        <v>223</v>
      </c>
      <c r="H18" s="157" t="s">
        <v>224</v>
      </c>
      <c r="I18" s="129">
        <v>461561</v>
      </c>
      <c r="J18" s="129">
        <v>461561</v>
      </c>
      <c r="K18" s="130"/>
      <c r="L18" s="130"/>
      <c r="M18" s="145">
        <v>461561</v>
      </c>
      <c r="N18" s="130"/>
      <c r="O18" s="129"/>
      <c r="P18" s="129"/>
      <c r="Q18" s="129"/>
      <c r="R18" s="129"/>
      <c r="S18" s="129"/>
      <c r="T18" s="129"/>
      <c r="U18" s="129"/>
      <c r="V18" s="129"/>
      <c r="W18" s="129"/>
      <c r="X18" s="129"/>
    </row>
    <row r="19" s="1" customFormat="1" ht="20.25" customHeight="1" spans="1:24">
      <c r="A19" s="157" t="s">
        <v>216</v>
      </c>
      <c r="B19" s="157" t="s">
        <v>69</v>
      </c>
      <c r="C19" s="157" t="s">
        <v>217</v>
      </c>
      <c r="D19" s="157" t="s">
        <v>218</v>
      </c>
      <c r="E19" s="157" t="s">
        <v>98</v>
      </c>
      <c r="F19" s="157" t="s">
        <v>99</v>
      </c>
      <c r="G19" s="157" t="s">
        <v>223</v>
      </c>
      <c r="H19" s="157" t="s">
        <v>224</v>
      </c>
      <c r="I19" s="129">
        <v>2928588</v>
      </c>
      <c r="J19" s="129">
        <v>2928588</v>
      </c>
      <c r="K19" s="130"/>
      <c r="L19" s="130"/>
      <c r="M19" s="145">
        <v>2928588</v>
      </c>
      <c r="N19" s="130"/>
      <c r="O19" s="129"/>
      <c r="P19" s="129"/>
      <c r="Q19" s="129"/>
      <c r="R19" s="129"/>
      <c r="S19" s="129"/>
      <c r="T19" s="129"/>
      <c r="U19" s="129"/>
      <c r="V19" s="129"/>
      <c r="W19" s="129"/>
      <c r="X19" s="129"/>
    </row>
    <row r="20" s="1" customFormat="1" ht="20.25" customHeight="1" spans="1:24">
      <c r="A20" s="157" t="s">
        <v>216</v>
      </c>
      <c r="B20" s="157" t="s">
        <v>69</v>
      </c>
      <c r="C20" s="157" t="s">
        <v>217</v>
      </c>
      <c r="D20" s="157" t="s">
        <v>218</v>
      </c>
      <c r="E20" s="157" t="s">
        <v>100</v>
      </c>
      <c r="F20" s="157" t="s">
        <v>101</v>
      </c>
      <c r="G20" s="157" t="s">
        <v>223</v>
      </c>
      <c r="H20" s="157" t="s">
        <v>224</v>
      </c>
      <c r="I20" s="129">
        <v>1483956</v>
      </c>
      <c r="J20" s="129">
        <v>1483956</v>
      </c>
      <c r="K20" s="130"/>
      <c r="L20" s="130"/>
      <c r="M20" s="145">
        <v>1483956</v>
      </c>
      <c r="N20" s="130"/>
      <c r="O20" s="129"/>
      <c r="P20" s="129"/>
      <c r="Q20" s="129"/>
      <c r="R20" s="129"/>
      <c r="S20" s="129"/>
      <c r="T20" s="129"/>
      <c r="U20" s="129"/>
      <c r="V20" s="129"/>
      <c r="W20" s="129"/>
      <c r="X20" s="129"/>
    </row>
    <row r="21" s="1" customFormat="1" ht="20.25" customHeight="1" spans="1:24">
      <c r="A21" s="157" t="s">
        <v>216</v>
      </c>
      <c r="B21" s="157" t="s">
        <v>69</v>
      </c>
      <c r="C21" s="157" t="s">
        <v>217</v>
      </c>
      <c r="D21" s="157" t="s">
        <v>218</v>
      </c>
      <c r="E21" s="157" t="s">
        <v>100</v>
      </c>
      <c r="F21" s="157" t="s">
        <v>101</v>
      </c>
      <c r="G21" s="157" t="s">
        <v>223</v>
      </c>
      <c r="H21" s="157" t="s">
        <v>224</v>
      </c>
      <c r="I21" s="129">
        <v>891060</v>
      </c>
      <c r="J21" s="129">
        <v>891060</v>
      </c>
      <c r="K21" s="130"/>
      <c r="L21" s="130"/>
      <c r="M21" s="145">
        <v>891060</v>
      </c>
      <c r="N21" s="130"/>
      <c r="O21" s="129"/>
      <c r="P21" s="129"/>
      <c r="Q21" s="129"/>
      <c r="R21" s="129"/>
      <c r="S21" s="129"/>
      <c r="T21" s="129"/>
      <c r="U21" s="129"/>
      <c r="V21" s="129"/>
      <c r="W21" s="129"/>
      <c r="X21" s="129"/>
    </row>
    <row r="22" s="1" customFormat="1" ht="20.25" customHeight="1" spans="1:24">
      <c r="A22" s="157" t="s">
        <v>216</v>
      </c>
      <c r="B22" s="157" t="s">
        <v>69</v>
      </c>
      <c r="C22" s="157" t="s">
        <v>217</v>
      </c>
      <c r="D22" s="157" t="s">
        <v>218</v>
      </c>
      <c r="E22" s="157" t="s">
        <v>100</v>
      </c>
      <c r="F22" s="157" t="s">
        <v>101</v>
      </c>
      <c r="G22" s="157" t="s">
        <v>223</v>
      </c>
      <c r="H22" s="157" t="s">
        <v>224</v>
      </c>
      <c r="I22" s="129">
        <v>238613</v>
      </c>
      <c r="J22" s="129">
        <v>238613</v>
      </c>
      <c r="K22" s="130"/>
      <c r="L22" s="130"/>
      <c r="M22" s="145">
        <v>238613</v>
      </c>
      <c r="N22" s="130"/>
      <c r="O22" s="129"/>
      <c r="P22" s="129"/>
      <c r="Q22" s="129"/>
      <c r="R22" s="129"/>
      <c r="S22" s="129"/>
      <c r="T22" s="129"/>
      <c r="U22" s="129"/>
      <c r="V22" s="129"/>
      <c r="W22" s="129"/>
      <c r="X22" s="129"/>
    </row>
    <row r="23" s="1" customFormat="1" ht="20.25" customHeight="1" spans="1:24">
      <c r="A23" s="157" t="s">
        <v>216</v>
      </c>
      <c r="B23" s="157" t="s">
        <v>69</v>
      </c>
      <c r="C23" s="157" t="s">
        <v>225</v>
      </c>
      <c r="D23" s="157" t="s">
        <v>226</v>
      </c>
      <c r="E23" s="157" t="s">
        <v>118</v>
      </c>
      <c r="F23" s="157" t="s">
        <v>119</v>
      </c>
      <c r="G23" s="157" t="s">
        <v>227</v>
      </c>
      <c r="H23" s="157" t="s">
        <v>228</v>
      </c>
      <c r="I23" s="129">
        <v>2843592</v>
      </c>
      <c r="J23" s="129">
        <v>2843592</v>
      </c>
      <c r="K23" s="130"/>
      <c r="L23" s="130"/>
      <c r="M23" s="145">
        <v>2843592</v>
      </c>
      <c r="N23" s="130"/>
      <c r="O23" s="129"/>
      <c r="P23" s="129"/>
      <c r="Q23" s="129"/>
      <c r="R23" s="129"/>
      <c r="S23" s="129"/>
      <c r="T23" s="129"/>
      <c r="U23" s="129"/>
      <c r="V23" s="129"/>
      <c r="W23" s="129"/>
      <c r="X23" s="129"/>
    </row>
    <row r="24" s="1" customFormat="1" ht="20.25" customHeight="1" spans="1:24">
      <c r="A24" s="157" t="s">
        <v>216</v>
      </c>
      <c r="B24" s="157" t="s">
        <v>69</v>
      </c>
      <c r="C24" s="157" t="s">
        <v>225</v>
      </c>
      <c r="D24" s="157" t="s">
        <v>226</v>
      </c>
      <c r="E24" s="157" t="s">
        <v>120</v>
      </c>
      <c r="F24" s="157" t="s">
        <v>121</v>
      </c>
      <c r="G24" s="157" t="s">
        <v>229</v>
      </c>
      <c r="H24" s="157" t="s">
        <v>230</v>
      </c>
      <c r="I24" s="129">
        <v>840000</v>
      </c>
      <c r="J24" s="129">
        <v>840000</v>
      </c>
      <c r="K24" s="130"/>
      <c r="L24" s="130"/>
      <c r="M24" s="145">
        <v>840000</v>
      </c>
      <c r="N24" s="130"/>
      <c r="O24" s="129"/>
      <c r="P24" s="129"/>
      <c r="Q24" s="129"/>
      <c r="R24" s="129"/>
      <c r="S24" s="129"/>
      <c r="T24" s="129"/>
      <c r="U24" s="129"/>
      <c r="V24" s="129"/>
      <c r="W24" s="129"/>
      <c r="X24" s="129"/>
    </row>
    <row r="25" s="1" customFormat="1" ht="20.25" customHeight="1" spans="1:24">
      <c r="A25" s="157" t="s">
        <v>216</v>
      </c>
      <c r="B25" s="157" t="s">
        <v>69</v>
      </c>
      <c r="C25" s="157" t="s">
        <v>225</v>
      </c>
      <c r="D25" s="157" t="s">
        <v>226</v>
      </c>
      <c r="E25" s="157" t="s">
        <v>130</v>
      </c>
      <c r="F25" s="157" t="s">
        <v>131</v>
      </c>
      <c r="G25" s="157" t="s">
        <v>231</v>
      </c>
      <c r="H25" s="157" t="s">
        <v>232</v>
      </c>
      <c r="I25" s="129">
        <v>1645543.35</v>
      </c>
      <c r="J25" s="129">
        <v>1645543.35</v>
      </c>
      <c r="K25" s="130"/>
      <c r="L25" s="130"/>
      <c r="M25" s="145">
        <v>1645543.35</v>
      </c>
      <c r="N25" s="130"/>
      <c r="O25" s="129"/>
      <c r="P25" s="129"/>
      <c r="Q25" s="129"/>
      <c r="R25" s="129"/>
      <c r="S25" s="129"/>
      <c r="T25" s="129"/>
      <c r="U25" s="129"/>
      <c r="V25" s="129"/>
      <c r="W25" s="129"/>
      <c r="X25" s="129"/>
    </row>
    <row r="26" s="1" customFormat="1" ht="20.25" customHeight="1" spans="1:24">
      <c r="A26" s="157" t="s">
        <v>216</v>
      </c>
      <c r="B26" s="157" t="s">
        <v>69</v>
      </c>
      <c r="C26" s="157" t="s">
        <v>225</v>
      </c>
      <c r="D26" s="157" t="s">
        <v>226</v>
      </c>
      <c r="E26" s="157" t="s">
        <v>132</v>
      </c>
      <c r="F26" s="157" t="s">
        <v>133</v>
      </c>
      <c r="G26" s="157" t="s">
        <v>233</v>
      </c>
      <c r="H26" s="157" t="s">
        <v>234</v>
      </c>
      <c r="I26" s="129">
        <v>831082.5</v>
      </c>
      <c r="J26" s="129">
        <v>831082.5</v>
      </c>
      <c r="K26" s="130"/>
      <c r="L26" s="130"/>
      <c r="M26" s="145">
        <v>831082.5</v>
      </c>
      <c r="N26" s="130"/>
      <c r="O26" s="129"/>
      <c r="P26" s="129"/>
      <c r="Q26" s="129"/>
      <c r="R26" s="129"/>
      <c r="S26" s="129"/>
      <c r="T26" s="129"/>
      <c r="U26" s="129"/>
      <c r="V26" s="129"/>
      <c r="W26" s="129"/>
      <c r="X26" s="129"/>
    </row>
    <row r="27" s="1" customFormat="1" ht="20.25" customHeight="1" spans="1:24">
      <c r="A27" s="157" t="s">
        <v>216</v>
      </c>
      <c r="B27" s="157" t="s">
        <v>69</v>
      </c>
      <c r="C27" s="157" t="s">
        <v>225</v>
      </c>
      <c r="D27" s="157" t="s">
        <v>226</v>
      </c>
      <c r="E27" s="157" t="s">
        <v>98</v>
      </c>
      <c r="F27" s="157" t="s">
        <v>99</v>
      </c>
      <c r="G27" s="157" t="s">
        <v>235</v>
      </c>
      <c r="H27" s="157" t="s">
        <v>236</v>
      </c>
      <c r="I27" s="129">
        <v>34944</v>
      </c>
      <c r="J27" s="129">
        <v>34944</v>
      </c>
      <c r="K27" s="130"/>
      <c r="L27" s="130"/>
      <c r="M27" s="145">
        <v>34944</v>
      </c>
      <c r="N27" s="130"/>
      <c r="O27" s="129"/>
      <c r="P27" s="129"/>
      <c r="Q27" s="129"/>
      <c r="R27" s="129"/>
      <c r="S27" s="129"/>
      <c r="T27" s="129"/>
      <c r="U27" s="129"/>
      <c r="V27" s="129"/>
      <c r="W27" s="129"/>
      <c r="X27" s="129"/>
    </row>
    <row r="28" s="1" customFormat="1" ht="20.25" customHeight="1" spans="1:24">
      <c r="A28" s="157" t="s">
        <v>216</v>
      </c>
      <c r="B28" s="157" t="s">
        <v>69</v>
      </c>
      <c r="C28" s="157" t="s">
        <v>225</v>
      </c>
      <c r="D28" s="157" t="s">
        <v>226</v>
      </c>
      <c r="E28" s="157" t="s">
        <v>100</v>
      </c>
      <c r="F28" s="157" t="s">
        <v>101</v>
      </c>
      <c r="G28" s="157" t="s">
        <v>235</v>
      </c>
      <c r="H28" s="157" t="s">
        <v>236</v>
      </c>
      <c r="I28" s="129">
        <v>17664</v>
      </c>
      <c r="J28" s="129">
        <v>17664</v>
      </c>
      <c r="K28" s="130"/>
      <c r="L28" s="130"/>
      <c r="M28" s="145">
        <v>17664</v>
      </c>
      <c r="N28" s="130"/>
      <c r="O28" s="129"/>
      <c r="P28" s="129"/>
      <c r="Q28" s="129"/>
      <c r="R28" s="129"/>
      <c r="S28" s="129"/>
      <c r="T28" s="129"/>
      <c r="U28" s="129"/>
      <c r="V28" s="129"/>
      <c r="W28" s="129"/>
      <c r="X28" s="129"/>
    </row>
    <row r="29" s="1" customFormat="1" ht="20.25" customHeight="1" spans="1:24">
      <c r="A29" s="157" t="s">
        <v>216</v>
      </c>
      <c r="B29" s="157" t="s">
        <v>69</v>
      </c>
      <c r="C29" s="157" t="s">
        <v>225</v>
      </c>
      <c r="D29" s="157" t="s">
        <v>226</v>
      </c>
      <c r="E29" s="157" t="s">
        <v>134</v>
      </c>
      <c r="F29" s="157" t="s">
        <v>135</v>
      </c>
      <c r="G29" s="157" t="s">
        <v>235</v>
      </c>
      <c r="H29" s="157" t="s">
        <v>236</v>
      </c>
      <c r="I29" s="129">
        <v>56422.08</v>
      </c>
      <c r="J29" s="129">
        <v>56422.08</v>
      </c>
      <c r="K29" s="130"/>
      <c r="L29" s="130"/>
      <c r="M29" s="145">
        <v>56422.08</v>
      </c>
      <c r="N29" s="130"/>
      <c r="O29" s="129"/>
      <c r="P29" s="129"/>
      <c r="Q29" s="129"/>
      <c r="R29" s="129"/>
      <c r="S29" s="129"/>
      <c r="T29" s="129"/>
      <c r="U29" s="129"/>
      <c r="V29" s="129"/>
      <c r="W29" s="129"/>
      <c r="X29" s="129"/>
    </row>
    <row r="30" s="1" customFormat="1" ht="20.25" customHeight="1" spans="1:24">
      <c r="A30" s="157" t="s">
        <v>216</v>
      </c>
      <c r="B30" s="157" t="s">
        <v>69</v>
      </c>
      <c r="C30" s="157" t="s">
        <v>225</v>
      </c>
      <c r="D30" s="157" t="s">
        <v>226</v>
      </c>
      <c r="E30" s="157" t="s">
        <v>134</v>
      </c>
      <c r="F30" s="157" t="s">
        <v>135</v>
      </c>
      <c r="G30" s="157" t="s">
        <v>235</v>
      </c>
      <c r="H30" s="157" t="s">
        <v>236</v>
      </c>
      <c r="I30" s="129">
        <v>71089.8</v>
      </c>
      <c r="J30" s="129">
        <v>71089.8</v>
      </c>
      <c r="K30" s="130"/>
      <c r="L30" s="130"/>
      <c r="M30" s="145">
        <v>71089.8</v>
      </c>
      <c r="N30" s="130"/>
      <c r="O30" s="129"/>
      <c r="P30" s="129"/>
      <c r="Q30" s="129"/>
      <c r="R30" s="129"/>
      <c r="S30" s="129"/>
      <c r="T30" s="129"/>
      <c r="U30" s="129"/>
      <c r="V30" s="129"/>
      <c r="W30" s="129"/>
      <c r="X30" s="129"/>
    </row>
    <row r="31" s="1" customFormat="1" ht="20.25" customHeight="1" spans="1:24">
      <c r="A31" s="157" t="s">
        <v>216</v>
      </c>
      <c r="B31" s="157" t="s">
        <v>69</v>
      </c>
      <c r="C31" s="157" t="s">
        <v>237</v>
      </c>
      <c r="D31" s="157" t="s">
        <v>141</v>
      </c>
      <c r="E31" s="157" t="s">
        <v>140</v>
      </c>
      <c r="F31" s="157" t="s">
        <v>141</v>
      </c>
      <c r="G31" s="157" t="s">
        <v>238</v>
      </c>
      <c r="H31" s="157" t="s">
        <v>141</v>
      </c>
      <c r="I31" s="129">
        <v>2132694</v>
      </c>
      <c r="J31" s="129">
        <v>2132694</v>
      </c>
      <c r="K31" s="130"/>
      <c r="L31" s="130"/>
      <c r="M31" s="145">
        <v>2132694</v>
      </c>
      <c r="N31" s="130"/>
      <c r="O31" s="129"/>
      <c r="P31" s="129"/>
      <c r="Q31" s="129"/>
      <c r="R31" s="129"/>
      <c r="S31" s="129"/>
      <c r="T31" s="129"/>
      <c r="U31" s="129"/>
      <c r="V31" s="129"/>
      <c r="W31" s="129"/>
      <c r="X31" s="129"/>
    </row>
    <row r="32" s="1" customFormat="1" ht="20.25" customHeight="1" spans="1:24">
      <c r="A32" s="157" t="s">
        <v>216</v>
      </c>
      <c r="B32" s="157" t="s">
        <v>69</v>
      </c>
      <c r="C32" s="157" t="s">
        <v>239</v>
      </c>
      <c r="D32" s="157" t="s">
        <v>240</v>
      </c>
      <c r="E32" s="157" t="s">
        <v>98</v>
      </c>
      <c r="F32" s="157" t="s">
        <v>99</v>
      </c>
      <c r="G32" s="157" t="s">
        <v>241</v>
      </c>
      <c r="H32" s="157" t="s">
        <v>240</v>
      </c>
      <c r="I32" s="129">
        <v>211120</v>
      </c>
      <c r="J32" s="129">
        <v>211120</v>
      </c>
      <c r="K32" s="130"/>
      <c r="L32" s="130"/>
      <c r="M32" s="145">
        <v>211120</v>
      </c>
      <c r="N32" s="130"/>
      <c r="O32" s="129"/>
      <c r="P32" s="129"/>
      <c r="Q32" s="129"/>
      <c r="R32" s="129"/>
      <c r="S32" s="129"/>
      <c r="T32" s="129"/>
      <c r="U32" s="129"/>
      <c r="V32" s="129"/>
      <c r="W32" s="129"/>
      <c r="X32" s="129"/>
    </row>
    <row r="33" s="1" customFormat="1" ht="20.25" customHeight="1" spans="1:24">
      <c r="A33" s="157" t="s">
        <v>216</v>
      </c>
      <c r="B33" s="157" t="s">
        <v>69</v>
      </c>
      <c r="C33" s="157" t="s">
        <v>239</v>
      </c>
      <c r="D33" s="157" t="s">
        <v>240</v>
      </c>
      <c r="E33" s="157" t="s">
        <v>100</v>
      </c>
      <c r="F33" s="157" t="s">
        <v>101</v>
      </c>
      <c r="G33" s="157" t="s">
        <v>241</v>
      </c>
      <c r="H33" s="157" t="s">
        <v>240</v>
      </c>
      <c r="I33" s="129">
        <v>106720</v>
      </c>
      <c r="J33" s="129">
        <v>106720</v>
      </c>
      <c r="K33" s="130"/>
      <c r="L33" s="130"/>
      <c r="M33" s="145">
        <v>106720</v>
      </c>
      <c r="N33" s="130"/>
      <c r="O33" s="129"/>
      <c r="P33" s="129"/>
      <c r="Q33" s="129"/>
      <c r="R33" s="129"/>
      <c r="S33" s="129"/>
      <c r="T33" s="129"/>
      <c r="U33" s="129"/>
      <c r="V33" s="129"/>
      <c r="W33" s="129"/>
      <c r="X33" s="129"/>
    </row>
    <row r="34" s="1" customFormat="1" ht="20.25" customHeight="1" spans="1:24">
      <c r="A34" s="157" t="s">
        <v>216</v>
      </c>
      <c r="B34" s="157" t="s">
        <v>69</v>
      </c>
      <c r="C34" s="157" t="s">
        <v>242</v>
      </c>
      <c r="D34" s="157" t="s">
        <v>243</v>
      </c>
      <c r="E34" s="157" t="s">
        <v>98</v>
      </c>
      <c r="F34" s="157" t="s">
        <v>99</v>
      </c>
      <c r="G34" s="157" t="s">
        <v>244</v>
      </c>
      <c r="H34" s="157" t="s">
        <v>245</v>
      </c>
      <c r="I34" s="129">
        <v>30000</v>
      </c>
      <c r="J34" s="129">
        <v>30000</v>
      </c>
      <c r="K34" s="130"/>
      <c r="L34" s="130"/>
      <c r="M34" s="145">
        <v>30000</v>
      </c>
      <c r="N34" s="130"/>
      <c r="O34" s="129"/>
      <c r="P34" s="129"/>
      <c r="Q34" s="129"/>
      <c r="R34" s="129"/>
      <c r="S34" s="129"/>
      <c r="T34" s="129"/>
      <c r="U34" s="129"/>
      <c r="V34" s="129"/>
      <c r="W34" s="129"/>
      <c r="X34" s="129"/>
    </row>
    <row r="35" s="1" customFormat="1" ht="20.25" customHeight="1" spans="1:24">
      <c r="A35" s="157" t="s">
        <v>216</v>
      </c>
      <c r="B35" s="157" t="s">
        <v>69</v>
      </c>
      <c r="C35" s="157" t="s">
        <v>246</v>
      </c>
      <c r="D35" s="157" t="s">
        <v>247</v>
      </c>
      <c r="E35" s="157" t="s">
        <v>98</v>
      </c>
      <c r="F35" s="157" t="s">
        <v>99</v>
      </c>
      <c r="G35" s="157" t="s">
        <v>223</v>
      </c>
      <c r="H35" s="157" t="s">
        <v>224</v>
      </c>
      <c r="I35" s="129">
        <v>1638000</v>
      </c>
      <c r="J35" s="129">
        <v>1638000</v>
      </c>
      <c r="K35" s="130"/>
      <c r="L35" s="130"/>
      <c r="M35" s="145">
        <v>1638000</v>
      </c>
      <c r="N35" s="130"/>
      <c r="O35" s="129"/>
      <c r="P35" s="129"/>
      <c r="Q35" s="129"/>
      <c r="R35" s="129"/>
      <c r="S35" s="129"/>
      <c r="T35" s="129"/>
      <c r="U35" s="129"/>
      <c r="V35" s="129"/>
      <c r="W35" s="129"/>
      <c r="X35" s="129"/>
    </row>
    <row r="36" s="1" customFormat="1" ht="20.25" customHeight="1" spans="1:24">
      <c r="A36" s="157" t="s">
        <v>216</v>
      </c>
      <c r="B36" s="157" t="s">
        <v>69</v>
      </c>
      <c r="C36" s="157" t="s">
        <v>246</v>
      </c>
      <c r="D36" s="157" t="s">
        <v>247</v>
      </c>
      <c r="E36" s="157" t="s">
        <v>100</v>
      </c>
      <c r="F36" s="157" t="s">
        <v>101</v>
      </c>
      <c r="G36" s="157" t="s">
        <v>223</v>
      </c>
      <c r="H36" s="157" t="s">
        <v>224</v>
      </c>
      <c r="I36" s="129">
        <v>828000</v>
      </c>
      <c r="J36" s="129">
        <v>828000</v>
      </c>
      <c r="K36" s="130"/>
      <c r="L36" s="130"/>
      <c r="M36" s="145">
        <v>828000</v>
      </c>
      <c r="N36" s="130"/>
      <c r="O36" s="129"/>
      <c r="P36" s="129"/>
      <c r="Q36" s="129"/>
      <c r="R36" s="129"/>
      <c r="S36" s="129"/>
      <c r="T36" s="129"/>
      <c r="U36" s="129"/>
      <c r="V36" s="129"/>
      <c r="W36" s="129"/>
      <c r="X36" s="129"/>
    </row>
    <row r="37" s="1" customFormat="1" ht="20.25" customHeight="1" spans="1:24">
      <c r="A37" s="157" t="s">
        <v>216</v>
      </c>
      <c r="B37" s="157" t="s">
        <v>69</v>
      </c>
      <c r="C37" s="157" t="s">
        <v>248</v>
      </c>
      <c r="D37" s="157" t="s">
        <v>249</v>
      </c>
      <c r="E37" s="157" t="s">
        <v>98</v>
      </c>
      <c r="F37" s="157" t="s">
        <v>99</v>
      </c>
      <c r="G37" s="157" t="s">
        <v>223</v>
      </c>
      <c r="H37" s="157" t="s">
        <v>224</v>
      </c>
      <c r="I37" s="129">
        <v>17620</v>
      </c>
      <c r="J37" s="129">
        <v>17620</v>
      </c>
      <c r="K37" s="130"/>
      <c r="L37" s="130"/>
      <c r="M37" s="145">
        <v>17620</v>
      </c>
      <c r="N37" s="130"/>
      <c r="O37" s="129"/>
      <c r="P37" s="129"/>
      <c r="Q37" s="129"/>
      <c r="R37" s="129"/>
      <c r="S37" s="129"/>
      <c r="T37" s="129"/>
      <c r="U37" s="129"/>
      <c r="V37" s="129"/>
      <c r="W37" s="129"/>
      <c r="X37" s="129"/>
    </row>
    <row r="38" s="1" customFormat="1" ht="17.25" customHeight="1" spans="1:24">
      <c r="A38" s="146" t="s">
        <v>189</v>
      </c>
      <c r="B38" s="35"/>
      <c r="C38" s="158"/>
      <c r="D38" s="158"/>
      <c r="E38" s="158"/>
      <c r="F38" s="158"/>
      <c r="G38" s="158"/>
      <c r="H38" s="159"/>
      <c r="I38" s="129">
        <v>28757541.73</v>
      </c>
      <c r="J38" s="129">
        <v>28757541.73</v>
      </c>
      <c r="K38" s="129"/>
      <c r="L38" s="129"/>
      <c r="M38" s="145">
        <v>28757541.73</v>
      </c>
      <c r="N38" s="129"/>
      <c r="O38" s="129"/>
      <c r="P38" s="129"/>
      <c r="Q38" s="129"/>
      <c r="R38" s="129"/>
      <c r="S38" s="129"/>
      <c r="T38" s="129"/>
      <c r="U38" s="129"/>
      <c r="V38" s="129"/>
      <c r="W38" s="129"/>
      <c r="X38" s="129"/>
    </row>
  </sheetData>
  <mergeCells count="31">
    <mergeCell ref="A3:X3"/>
    <mergeCell ref="A4:H4"/>
    <mergeCell ref="I5:X5"/>
    <mergeCell ref="J6:N6"/>
    <mergeCell ref="O6:Q6"/>
    <mergeCell ref="S6:X6"/>
    <mergeCell ref="A38:H3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6"/>
  <sheetViews>
    <sheetView showZeros="0" workbookViewId="0">
      <pane ySplit="1" topLeftCell="A8" activePane="bottomLeft" state="frozen"/>
      <selection/>
      <selection pane="bottomLeft" activeCell="A16" sqref="$A16:$XFD17"/>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39"/>
      <c r="E2" s="3"/>
      <c r="F2" s="3"/>
      <c r="G2" s="3"/>
      <c r="H2" s="3"/>
      <c r="U2" s="139"/>
      <c r="W2" s="140" t="s">
        <v>250</v>
      </c>
    </row>
    <row r="3" ht="46.5" customHeight="1" spans="1:23">
      <c r="A3" s="5" t="str">
        <f>"2026"&amp;"年部门项目支出预算表"</f>
        <v>2026年部门项目支出预算表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
        <v>1</v>
      </c>
      <c r="B4" s="7"/>
      <c r="C4" s="7"/>
      <c r="D4" s="7"/>
      <c r="E4" s="7"/>
      <c r="F4" s="7"/>
      <c r="G4" s="7"/>
      <c r="H4" s="7"/>
      <c r="I4" s="8"/>
      <c r="J4" s="8"/>
      <c r="K4" s="8"/>
      <c r="L4" s="8"/>
      <c r="M4" s="8"/>
      <c r="N4" s="8"/>
      <c r="O4" s="8"/>
      <c r="P4" s="8"/>
      <c r="Q4" s="8"/>
      <c r="U4" s="139"/>
      <c r="W4" s="112" t="s">
        <v>2</v>
      </c>
    </row>
    <row r="5" ht="21.75" customHeight="1" spans="1:23">
      <c r="A5" s="10" t="s">
        <v>251</v>
      </c>
      <c r="B5" s="11"/>
      <c r="C5" s="10" t="s">
        <v>201</v>
      </c>
      <c r="D5" s="10" t="s">
        <v>252</v>
      </c>
      <c r="E5" s="11" t="s">
        <v>202</v>
      </c>
      <c r="F5" s="11" t="s">
        <v>203</v>
      </c>
      <c r="G5" s="11" t="s">
        <v>253</v>
      </c>
      <c r="H5" s="11" t="s">
        <v>254</v>
      </c>
      <c r="I5" s="27" t="s">
        <v>55</v>
      </c>
      <c r="J5" s="12" t="s">
        <v>255</v>
      </c>
      <c r="K5" s="13"/>
      <c r="L5" s="13"/>
      <c r="M5" s="14"/>
      <c r="N5" s="12" t="s">
        <v>208</v>
      </c>
      <c r="O5" s="13"/>
      <c r="P5" s="14"/>
      <c r="Q5" s="11" t="s">
        <v>61</v>
      </c>
      <c r="R5" s="12" t="s">
        <v>62</v>
      </c>
      <c r="S5" s="13"/>
      <c r="T5" s="13"/>
      <c r="U5" s="13"/>
      <c r="V5" s="13"/>
      <c r="W5" s="14"/>
    </row>
    <row r="6" ht="21.75" customHeight="1" spans="1:23">
      <c r="A6" s="15"/>
      <c r="B6" s="28"/>
      <c r="C6" s="15"/>
      <c r="D6" s="15"/>
      <c r="E6" s="16"/>
      <c r="F6" s="16"/>
      <c r="G6" s="16"/>
      <c r="H6" s="16"/>
      <c r="I6" s="28"/>
      <c r="J6" s="141" t="s">
        <v>58</v>
      </c>
      <c r="K6" s="142"/>
      <c r="L6" s="11" t="s">
        <v>59</v>
      </c>
      <c r="M6" s="11" t="s">
        <v>60</v>
      </c>
      <c r="N6" s="11" t="s">
        <v>58</v>
      </c>
      <c r="O6" s="11" t="s">
        <v>59</v>
      </c>
      <c r="P6" s="11" t="s">
        <v>60</v>
      </c>
      <c r="Q6" s="16"/>
      <c r="R6" s="11" t="s">
        <v>57</v>
      </c>
      <c r="S6" s="11" t="s">
        <v>64</v>
      </c>
      <c r="T6" s="11" t="s">
        <v>214</v>
      </c>
      <c r="U6" s="11" t="s">
        <v>66</v>
      </c>
      <c r="V6" s="11" t="s">
        <v>67</v>
      </c>
      <c r="W6" s="11" t="s">
        <v>68</v>
      </c>
    </row>
    <row r="7" ht="21" customHeight="1" spans="1:23">
      <c r="A7" s="28"/>
      <c r="B7" s="28"/>
      <c r="C7" s="28"/>
      <c r="D7" s="28"/>
      <c r="E7" s="28"/>
      <c r="F7" s="28"/>
      <c r="G7" s="28"/>
      <c r="H7" s="28"/>
      <c r="I7" s="28"/>
      <c r="J7" s="143" t="s">
        <v>57</v>
      </c>
      <c r="K7" s="144"/>
      <c r="L7" s="28"/>
      <c r="M7" s="28"/>
      <c r="N7" s="28"/>
      <c r="O7" s="28"/>
      <c r="P7" s="28"/>
      <c r="Q7" s="28"/>
      <c r="R7" s="28"/>
      <c r="S7" s="28"/>
      <c r="T7" s="28"/>
      <c r="U7" s="28"/>
      <c r="V7" s="28"/>
      <c r="W7" s="28"/>
    </row>
    <row r="8" ht="39.75" customHeight="1" spans="1:23">
      <c r="A8" s="18"/>
      <c r="B8" s="20"/>
      <c r="C8" s="18"/>
      <c r="D8" s="18"/>
      <c r="E8" s="19"/>
      <c r="F8" s="19"/>
      <c r="G8" s="19"/>
      <c r="H8" s="19"/>
      <c r="I8" s="20"/>
      <c r="J8" s="65" t="s">
        <v>57</v>
      </c>
      <c r="K8" s="65" t="s">
        <v>256</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29">
        <v>12</v>
      </c>
      <c r="M9" s="29">
        <v>13</v>
      </c>
      <c r="N9" s="29">
        <v>14</v>
      </c>
      <c r="O9" s="29">
        <v>15</v>
      </c>
      <c r="P9" s="29">
        <v>16</v>
      </c>
      <c r="Q9" s="29">
        <v>17</v>
      </c>
      <c r="R9" s="29">
        <v>18</v>
      </c>
      <c r="S9" s="29">
        <v>19</v>
      </c>
      <c r="T9" s="29">
        <v>20</v>
      </c>
      <c r="U9" s="21">
        <v>21</v>
      </c>
      <c r="V9" s="29">
        <v>22</v>
      </c>
      <c r="W9" s="21">
        <v>23</v>
      </c>
    </row>
    <row r="10" ht="21.75" customHeight="1" spans="1:23">
      <c r="A10" s="68"/>
      <c r="B10" s="68"/>
      <c r="C10" s="68"/>
      <c r="D10" s="68"/>
      <c r="E10" s="68"/>
      <c r="F10" s="68"/>
      <c r="G10" s="68"/>
      <c r="H10" s="68"/>
      <c r="I10" s="83"/>
      <c r="J10" s="83"/>
      <c r="K10" s="83"/>
      <c r="L10" s="83"/>
      <c r="M10" s="83"/>
      <c r="N10" s="83"/>
      <c r="O10" s="83"/>
      <c r="P10" s="83"/>
      <c r="Q10" s="83"/>
      <c r="R10" s="83"/>
      <c r="S10" s="83"/>
      <c r="T10" s="83"/>
      <c r="U10" s="83"/>
      <c r="V10" s="83"/>
      <c r="W10" s="83"/>
    </row>
    <row r="11" s="1" customFormat="1" ht="21.75" customHeight="1" spans="1:23">
      <c r="A11" s="67" t="s">
        <v>257</v>
      </c>
      <c r="B11" s="67" t="s">
        <v>258</v>
      </c>
      <c r="C11" s="67" t="s">
        <v>259</v>
      </c>
      <c r="D11" s="67" t="s">
        <v>69</v>
      </c>
      <c r="E11" s="67" t="s">
        <v>145</v>
      </c>
      <c r="F11" s="67" t="s">
        <v>146</v>
      </c>
      <c r="G11" s="67" t="s">
        <v>244</v>
      </c>
      <c r="H11" s="67" t="s">
        <v>245</v>
      </c>
      <c r="I11" s="129">
        <v>11200</v>
      </c>
      <c r="J11" s="129"/>
      <c r="K11" s="145"/>
      <c r="L11" s="129"/>
      <c r="M11" s="129"/>
      <c r="N11" s="129"/>
      <c r="O11" s="129">
        <v>11200</v>
      </c>
      <c r="P11" s="129"/>
      <c r="Q11" s="129"/>
      <c r="R11" s="129"/>
      <c r="S11" s="129"/>
      <c r="T11" s="129"/>
      <c r="U11" s="129"/>
      <c r="V11" s="129"/>
      <c r="W11" s="129"/>
    </row>
    <row r="12" s="1" customFormat="1" ht="21.75" customHeight="1" spans="1:23">
      <c r="A12" s="67" t="s">
        <v>257</v>
      </c>
      <c r="B12" s="67" t="s">
        <v>260</v>
      </c>
      <c r="C12" s="67" t="s">
        <v>261</v>
      </c>
      <c r="D12" s="67" t="s">
        <v>69</v>
      </c>
      <c r="E12" s="67" t="s">
        <v>104</v>
      </c>
      <c r="F12" s="67" t="s">
        <v>105</v>
      </c>
      <c r="G12" s="67" t="s">
        <v>262</v>
      </c>
      <c r="H12" s="67" t="s">
        <v>263</v>
      </c>
      <c r="I12" s="129">
        <v>1800</v>
      </c>
      <c r="J12" s="129"/>
      <c r="K12" s="145"/>
      <c r="L12" s="129"/>
      <c r="M12" s="129"/>
      <c r="N12" s="129">
        <v>1800</v>
      </c>
      <c r="O12" s="129"/>
      <c r="P12" s="129"/>
      <c r="Q12" s="129"/>
      <c r="R12" s="129"/>
      <c r="S12" s="129"/>
      <c r="T12" s="129"/>
      <c r="U12" s="129"/>
      <c r="V12" s="129"/>
      <c r="W12" s="129"/>
    </row>
    <row r="13" s="1" customFormat="1" ht="21.75" customHeight="1" spans="1:23">
      <c r="A13" s="67" t="s">
        <v>257</v>
      </c>
      <c r="B13" s="67" t="s">
        <v>264</v>
      </c>
      <c r="C13" s="67" t="s">
        <v>265</v>
      </c>
      <c r="D13" s="67" t="s">
        <v>69</v>
      </c>
      <c r="E13" s="67" t="s">
        <v>96</v>
      </c>
      <c r="F13" s="67" t="s">
        <v>97</v>
      </c>
      <c r="G13" s="67" t="s">
        <v>244</v>
      </c>
      <c r="H13" s="67" t="s">
        <v>245</v>
      </c>
      <c r="I13" s="129">
        <v>29800</v>
      </c>
      <c r="J13" s="129"/>
      <c r="K13" s="145"/>
      <c r="L13" s="129"/>
      <c r="M13" s="129"/>
      <c r="N13" s="129">
        <v>29800</v>
      </c>
      <c r="O13" s="129"/>
      <c r="P13" s="129"/>
      <c r="Q13" s="129"/>
      <c r="R13" s="129"/>
      <c r="S13" s="129"/>
      <c r="T13" s="129"/>
      <c r="U13" s="129"/>
      <c r="V13" s="129"/>
      <c r="W13" s="129"/>
    </row>
    <row r="14" s="1" customFormat="1" ht="21.75" customHeight="1" spans="1:23">
      <c r="A14" s="67" t="s">
        <v>257</v>
      </c>
      <c r="B14" s="67" t="s">
        <v>266</v>
      </c>
      <c r="C14" s="67" t="s">
        <v>267</v>
      </c>
      <c r="D14" s="67" t="s">
        <v>69</v>
      </c>
      <c r="E14" s="67" t="s">
        <v>104</v>
      </c>
      <c r="F14" s="67" t="s">
        <v>105</v>
      </c>
      <c r="G14" s="67" t="s">
        <v>268</v>
      </c>
      <c r="H14" s="67" t="s">
        <v>269</v>
      </c>
      <c r="I14" s="129">
        <v>151940</v>
      </c>
      <c r="J14" s="129"/>
      <c r="K14" s="145"/>
      <c r="L14" s="129"/>
      <c r="M14" s="129"/>
      <c r="N14" s="129">
        <v>151940</v>
      </c>
      <c r="O14" s="129"/>
      <c r="P14" s="129"/>
      <c r="Q14" s="129"/>
      <c r="R14" s="129"/>
      <c r="S14" s="129"/>
      <c r="T14" s="129"/>
      <c r="U14" s="129"/>
      <c r="V14" s="129"/>
      <c r="W14" s="129"/>
    </row>
    <row r="15" s="1" customFormat="1" ht="21.75" customHeight="1" spans="1:23">
      <c r="A15" s="67" t="s">
        <v>257</v>
      </c>
      <c r="B15" s="67" t="s">
        <v>270</v>
      </c>
      <c r="C15" s="67" t="s">
        <v>271</v>
      </c>
      <c r="D15" s="67" t="s">
        <v>69</v>
      </c>
      <c r="E15" s="67" t="s">
        <v>102</v>
      </c>
      <c r="F15" s="67" t="s">
        <v>103</v>
      </c>
      <c r="G15" s="67" t="s">
        <v>272</v>
      </c>
      <c r="H15" s="67" t="s">
        <v>273</v>
      </c>
      <c r="I15" s="129">
        <v>22700</v>
      </c>
      <c r="J15" s="129"/>
      <c r="K15" s="145"/>
      <c r="L15" s="129"/>
      <c r="M15" s="129"/>
      <c r="N15" s="129">
        <v>22700</v>
      </c>
      <c r="O15" s="129"/>
      <c r="P15" s="129"/>
      <c r="Q15" s="129"/>
      <c r="R15" s="129"/>
      <c r="S15" s="129"/>
      <c r="T15" s="129"/>
      <c r="U15" s="129"/>
      <c r="V15" s="129"/>
      <c r="W15" s="129"/>
    </row>
    <row r="16" s="1" customFormat="1" ht="21.75" customHeight="1" spans="1:23">
      <c r="A16" s="67" t="s">
        <v>257</v>
      </c>
      <c r="B16" s="67" t="s">
        <v>274</v>
      </c>
      <c r="C16" s="67" t="s">
        <v>275</v>
      </c>
      <c r="D16" s="67" t="s">
        <v>69</v>
      </c>
      <c r="E16" s="67" t="s">
        <v>96</v>
      </c>
      <c r="F16" s="67" t="s">
        <v>97</v>
      </c>
      <c r="G16" s="67" t="s">
        <v>244</v>
      </c>
      <c r="H16" s="67" t="s">
        <v>245</v>
      </c>
      <c r="I16" s="129">
        <v>4128</v>
      </c>
      <c r="J16" s="129">
        <v>4128</v>
      </c>
      <c r="K16" s="145">
        <v>4128</v>
      </c>
      <c r="L16" s="129"/>
      <c r="M16" s="129"/>
      <c r="N16" s="129"/>
      <c r="O16" s="129"/>
      <c r="P16" s="129"/>
      <c r="Q16" s="129"/>
      <c r="R16" s="129"/>
      <c r="S16" s="129"/>
      <c r="T16" s="129"/>
      <c r="U16" s="129"/>
      <c r="V16" s="129"/>
      <c r="W16" s="129"/>
    </row>
    <row r="17" s="1" customFormat="1" ht="21.75" customHeight="1" spans="1:23">
      <c r="A17" s="67" t="s">
        <v>257</v>
      </c>
      <c r="B17" s="67" t="s">
        <v>274</v>
      </c>
      <c r="C17" s="67" t="s">
        <v>275</v>
      </c>
      <c r="D17" s="67" t="s">
        <v>69</v>
      </c>
      <c r="E17" s="67" t="s">
        <v>96</v>
      </c>
      <c r="F17" s="67" t="s">
        <v>97</v>
      </c>
      <c r="G17" s="67" t="s">
        <v>262</v>
      </c>
      <c r="H17" s="67" t="s">
        <v>263</v>
      </c>
      <c r="I17" s="129">
        <v>209</v>
      </c>
      <c r="J17" s="129">
        <v>209</v>
      </c>
      <c r="K17" s="145">
        <v>209</v>
      </c>
      <c r="L17" s="129"/>
      <c r="M17" s="129"/>
      <c r="N17" s="129"/>
      <c r="O17" s="129"/>
      <c r="P17" s="129"/>
      <c r="Q17" s="129"/>
      <c r="R17" s="129"/>
      <c r="S17" s="129"/>
      <c r="T17" s="129"/>
      <c r="U17" s="129"/>
      <c r="V17" s="129"/>
      <c r="W17" s="129"/>
    </row>
    <row r="18" s="1" customFormat="1" ht="21.75" customHeight="1" spans="1:23">
      <c r="A18" s="67" t="s">
        <v>257</v>
      </c>
      <c r="B18" s="67" t="s">
        <v>276</v>
      </c>
      <c r="C18" s="67" t="s">
        <v>277</v>
      </c>
      <c r="D18" s="67" t="s">
        <v>69</v>
      </c>
      <c r="E18" s="67" t="s">
        <v>96</v>
      </c>
      <c r="F18" s="67" t="s">
        <v>97</v>
      </c>
      <c r="G18" s="67" t="s">
        <v>244</v>
      </c>
      <c r="H18" s="67" t="s">
        <v>245</v>
      </c>
      <c r="I18" s="129">
        <v>80000</v>
      </c>
      <c r="J18" s="129">
        <v>80000</v>
      </c>
      <c r="K18" s="145">
        <v>80000</v>
      </c>
      <c r="L18" s="129"/>
      <c r="M18" s="129"/>
      <c r="N18" s="129"/>
      <c r="O18" s="129"/>
      <c r="P18" s="129"/>
      <c r="Q18" s="129"/>
      <c r="R18" s="129"/>
      <c r="S18" s="129"/>
      <c r="T18" s="129"/>
      <c r="U18" s="129"/>
      <c r="V18" s="129"/>
      <c r="W18" s="129"/>
    </row>
    <row r="19" s="1" customFormat="1" ht="21.75" customHeight="1" spans="1:23">
      <c r="A19" s="67" t="s">
        <v>257</v>
      </c>
      <c r="B19" s="67" t="s">
        <v>276</v>
      </c>
      <c r="C19" s="67" t="s">
        <v>277</v>
      </c>
      <c r="D19" s="67" t="s">
        <v>69</v>
      </c>
      <c r="E19" s="67" t="s">
        <v>96</v>
      </c>
      <c r="F19" s="67" t="s">
        <v>97</v>
      </c>
      <c r="G19" s="67" t="s">
        <v>278</v>
      </c>
      <c r="H19" s="67" t="s">
        <v>279</v>
      </c>
      <c r="I19" s="129">
        <v>5000</v>
      </c>
      <c r="J19" s="129">
        <v>5000</v>
      </c>
      <c r="K19" s="145">
        <v>5000</v>
      </c>
      <c r="L19" s="129"/>
      <c r="M19" s="129"/>
      <c r="N19" s="129"/>
      <c r="O19" s="129"/>
      <c r="P19" s="129"/>
      <c r="Q19" s="129"/>
      <c r="R19" s="129"/>
      <c r="S19" s="129"/>
      <c r="T19" s="129"/>
      <c r="U19" s="129"/>
      <c r="V19" s="129"/>
      <c r="W19" s="129"/>
    </row>
    <row r="20" s="1" customFormat="1" ht="21.75" customHeight="1" spans="1:23">
      <c r="A20" s="67" t="s">
        <v>257</v>
      </c>
      <c r="B20" s="67" t="s">
        <v>276</v>
      </c>
      <c r="C20" s="67" t="s">
        <v>277</v>
      </c>
      <c r="D20" s="67" t="s">
        <v>69</v>
      </c>
      <c r="E20" s="67" t="s">
        <v>96</v>
      </c>
      <c r="F20" s="67" t="s">
        <v>97</v>
      </c>
      <c r="G20" s="67" t="s">
        <v>280</v>
      </c>
      <c r="H20" s="67" t="s">
        <v>281</v>
      </c>
      <c r="I20" s="129">
        <v>5000</v>
      </c>
      <c r="J20" s="129">
        <v>5000</v>
      </c>
      <c r="K20" s="145">
        <v>5000</v>
      </c>
      <c r="L20" s="129"/>
      <c r="M20" s="129"/>
      <c r="N20" s="129"/>
      <c r="O20" s="129"/>
      <c r="P20" s="129"/>
      <c r="Q20" s="129"/>
      <c r="R20" s="129"/>
      <c r="S20" s="129"/>
      <c r="T20" s="129"/>
      <c r="U20" s="129"/>
      <c r="V20" s="129"/>
      <c r="W20" s="129"/>
    </row>
    <row r="21" s="1" customFormat="1" ht="21.75" customHeight="1" spans="1:23">
      <c r="A21" s="67" t="s">
        <v>257</v>
      </c>
      <c r="B21" s="67" t="s">
        <v>276</v>
      </c>
      <c r="C21" s="67" t="s">
        <v>277</v>
      </c>
      <c r="D21" s="67" t="s">
        <v>69</v>
      </c>
      <c r="E21" s="67" t="s">
        <v>96</v>
      </c>
      <c r="F21" s="67" t="s">
        <v>97</v>
      </c>
      <c r="G21" s="67" t="s">
        <v>282</v>
      </c>
      <c r="H21" s="67" t="s">
        <v>283</v>
      </c>
      <c r="I21" s="129">
        <v>5000</v>
      </c>
      <c r="J21" s="129">
        <v>5000</v>
      </c>
      <c r="K21" s="145">
        <v>5000</v>
      </c>
      <c r="L21" s="129"/>
      <c r="M21" s="129"/>
      <c r="N21" s="129"/>
      <c r="O21" s="129"/>
      <c r="P21" s="129"/>
      <c r="Q21" s="129"/>
      <c r="R21" s="129"/>
      <c r="S21" s="129"/>
      <c r="T21" s="129"/>
      <c r="U21" s="129"/>
      <c r="V21" s="129"/>
      <c r="W21" s="129"/>
    </row>
    <row r="22" s="1" customFormat="1" ht="21.75" customHeight="1" spans="1:23">
      <c r="A22" s="67" t="s">
        <v>257</v>
      </c>
      <c r="B22" s="67" t="s">
        <v>276</v>
      </c>
      <c r="C22" s="67" t="s">
        <v>277</v>
      </c>
      <c r="D22" s="67" t="s">
        <v>69</v>
      </c>
      <c r="E22" s="67" t="s">
        <v>96</v>
      </c>
      <c r="F22" s="67" t="s">
        <v>97</v>
      </c>
      <c r="G22" s="67" t="s">
        <v>284</v>
      </c>
      <c r="H22" s="67" t="s">
        <v>285</v>
      </c>
      <c r="I22" s="129">
        <v>80000</v>
      </c>
      <c r="J22" s="129">
        <v>80000</v>
      </c>
      <c r="K22" s="145">
        <v>80000</v>
      </c>
      <c r="L22" s="129"/>
      <c r="M22" s="129"/>
      <c r="N22" s="129"/>
      <c r="O22" s="129"/>
      <c r="P22" s="129"/>
      <c r="Q22" s="129"/>
      <c r="R22" s="129"/>
      <c r="S22" s="129"/>
      <c r="T22" s="129"/>
      <c r="U22" s="129"/>
      <c r="V22" s="129"/>
      <c r="W22" s="129"/>
    </row>
    <row r="23" s="1" customFormat="1" ht="21.75" customHeight="1" spans="1:23">
      <c r="A23" s="67" t="s">
        <v>257</v>
      </c>
      <c r="B23" s="67" t="s">
        <v>276</v>
      </c>
      <c r="C23" s="67" t="s">
        <v>277</v>
      </c>
      <c r="D23" s="67" t="s">
        <v>69</v>
      </c>
      <c r="E23" s="67" t="s">
        <v>96</v>
      </c>
      <c r="F23" s="67" t="s">
        <v>97</v>
      </c>
      <c r="G23" s="67" t="s">
        <v>262</v>
      </c>
      <c r="H23" s="67" t="s">
        <v>263</v>
      </c>
      <c r="I23" s="129">
        <v>20000</v>
      </c>
      <c r="J23" s="129">
        <v>20000</v>
      </c>
      <c r="K23" s="145">
        <v>20000</v>
      </c>
      <c r="L23" s="129"/>
      <c r="M23" s="129"/>
      <c r="N23" s="129"/>
      <c r="O23" s="129"/>
      <c r="P23" s="129"/>
      <c r="Q23" s="129"/>
      <c r="R23" s="129"/>
      <c r="S23" s="129"/>
      <c r="T23" s="129"/>
      <c r="U23" s="129"/>
      <c r="V23" s="129"/>
      <c r="W23" s="129"/>
    </row>
    <row r="24" s="1" customFormat="1" ht="21.75" customHeight="1" spans="1:23">
      <c r="A24" s="67" t="s">
        <v>257</v>
      </c>
      <c r="B24" s="67" t="s">
        <v>276</v>
      </c>
      <c r="C24" s="67" t="s">
        <v>277</v>
      </c>
      <c r="D24" s="67" t="s">
        <v>69</v>
      </c>
      <c r="E24" s="67" t="s">
        <v>96</v>
      </c>
      <c r="F24" s="67" t="s">
        <v>97</v>
      </c>
      <c r="G24" s="67" t="s">
        <v>268</v>
      </c>
      <c r="H24" s="67" t="s">
        <v>269</v>
      </c>
      <c r="I24" s="129">
        <v>200000</v>
      </c>
      <c r="J24" s="129">
        <v>200000</v>
      </c>
      <c r="K24" s="145">
        <v>200000</v>
      </c>
      <c r="L24" s="129"/>
      <c r="M24" s="129"/>
      <c r="N24" s="129"/>
      <c r="O24" s="129"/>
      <c r="P24" s="129"/>
      <c r="Q24" s="129"/>
      <c r="R24" s="129"/>
      <c r="S24" s="129"/>
      <c r="T24" s="129"/>
      <c r="U24" s="129"/>
      <c r="V24" s="129"/>
      <c r="W24" s="129"/>
    </row>
    <row r="25" s="1" customFormat="1" ht="21.75" customHeight="1" spans="1:23">
      <c r="A25" s="67" t="s">
        <v>257</v>
      </c>
      <c r="B25" s="67" t="s">
        <v>276</v>
      </c>
      <c r="C25" s="67" t="s">
        <v>277</v>
      </c>
      <c r="D25" s="67" t="s">
        <v>69</v>
      </c>
      <c r="E25" s="67" t="s">
        <v>96</v>
      </c>
      <c r="F25" s="67" t="s">
        <v>97</v>
      </c>
      <c r="G25" s="67" t="s">
        <v>286</v>
      </c>
      <c r="H25" s="67" t="s">
        <v>287</v>
      </c>
      <c r="I25" s="129">
        <v>5000</v>
      </c>
      <c r="J25" s="129">
        <v>5000</v>
      </c>
      <c r="K25" s="145">
        <v>5000</v>
      </c>
      <c r="L25" s="129"/>
      <c r="M25" s="129"/>
      <c r="N25" s="129"/>
      <c r="O25" s="129"/>
      <c r="P25" s="129"/>
      <c r="Q25" s="129"/>
      <c r="R25" s="129"/>
      <c r="S25" s="129"/>
      <c r="T25" s="129"/>
      <c r="U25" s="129"/>
      <c r="V25" s="129"/>
      <c r="W25" s="129"/>
    </row>
    <row r="26" s="1" customFormat="1" ht="21.75" customHeight="1" spans="1:23">
      <c r="A26" s="67" t="s">
        <v>257</v>
      </c>
      <c r="B26" s="67" t="s">
        <v>288</v>
      </c>
      <c r="C26" s="67" t="s">
        <v>289</v>
      </c>
      <c r="D26" s="67" t="s">
        <v>69</v>
      </c>
      <c r="E26" s="67" t="s">
        <v>96</v>
      </c>
      <c r="F26" s="67" t="s">
        <v>97</v>
      </c>
      <c r="G26" s="67" t="s">
        <v>244</v>
      </c>
      <c r="H26" s="67" t="s">
        <v>245</v>
      </c>
      <c r="I26" s="129">
        <v>83160</v>
      </c>
      <c r="J26" s="129">
        <v>83160</v>
      </c>
      <c r="K26" s="145">
        <v>83160</v>
      </c>
      <c r="L26" s="129"/>
      <c r="M26" s="129"/>
      <c r="N26" s="129"/>
      <c r="O26" s="129"/>
      <c r="P26" s="129"/>
      <c r="Q26" s="129"/>
      <c r="R26" s="129"/>
      <c r="S26" s="129"/>
      <c r="T26" s="129"/>
      <c r="U26" s="129"/>
      <c r="V26" s="129"/>
      <c r="W26" s="129"/>
    </row>
    <row r="27" s="1" customFormat="1" ht="21.75" customHeight="1" spans="1:23">
      <c r="A27" s="67" t="s">
        <v>257</v>
      </c>
      <c r="B27" s="67" t="s">
        <v>288</v>
      </c>
      <c r="C27" s="67" t="s">
        <v>289</v>
      </c>
      <c r="D27" s="67" t="s">
        <v>69</v>
      </c>
      <c r="E27" s="67" t="s">
        <v>96</v>
      </c>
      <c r="F27" s="67" t="s">
        <v>97</v>
      </c>
      <c r="G27" s="67" t="s">
        <v>262</v>
      </c>
      <c r="H27" s="67" t="s">
        <v>263</v>
      </c>
      <c r="I27" s="129">
        <v>9240</v>
      </c>
      <c r="J27" s="129">
        <v>9240</v>
      </c>
      <c r="K27" s="145">
        <v>9240</v>
      </c>
      <c r="L27" s="129"/>
      <c r="M27" s="129"/>
      <c r="N27" s="129"/>
      <c r="O27" s="129"/>
      <c r="P27" s="129"/>
      <c r="Q27" s="129"/>
      <c r="R27" s="129"/>
      <c r="S27" s="129"/>
      <c r="T27" s="129"/>
      <c r="U27" s="129"/>
      <c r="V27" s="129"/>
      <c r="W27" s="129"/>
    </row>
    <row r="28" s="1" customFormat="1" ht="21.75" customHeight="1" spans="1:23">
      <c r="A28" s="67" t="s">
        <v>290</v>
      </c>
      <c r="B28" s="67" t="s">
        <v>291</v>
      </c>
      <c r="C28" s="67" t="s">
        <v>292</v>
      </c>
      <c r="D28" s="67" t="s">
        <v>69</v>
      </c>
      <c r="E28" s="67" t="s">
        <v>98</v>
      </c>
      <c r="F28" s="67" t="s">
        <v>99</v>
      </c>
      <c r="G28" s="67" t="s">
        <v>293</v>
      </c>
      <c r="H28" s="67" t="s">
        <v>294</v>
      </c>
      <c r="I28" s="129">
        <v>652602.54</v>
      </c>
      <c r="J28" s="129"/>
      <c r="K28" s="145"/>
      <c r="L28" s="129"/>
      <c r="M28" s="129"/>
      <c r="N28" s="129">
        <v>652602.54</v>
      </c>
      <c r="O28" s="129"/>
      <c r="P28" s="129"/>
      <c r="Q28" s="129"/>
      <c r="R28" s="129"/>
      <c r="S28" s="129"/>
      <c r="T28" s="129"/>
      <c r="U28" s="129"/>
      <c r="V28" s="129"/>
      <c r="W28" s="129"/>
    </row>
    <row r="29" s="1" customFormat="1" ht="21.75" customHeight="1" spans="1:23">
      <c r="A29" s="67" t="s">
        <v>290</v>
      </c>
      <c r="B29" s="67" t="s">
        <v>291</v>
      </c>
      <c r="C29" s="67" t="s">
        <v>292</v>
      </c>
      <c r="D29" s="67" t="s">
        <v>69</v>
      </c>
      <c r="E29" s="67" t="s">
        <v>98</v>
      </c>
      <c r="F29" s="67" t="s">
        <v>99</v>
      </c>
      <c r="G29" s="67" t="s">
        <v>293</v>
      </c>
      <c r="H29" s="67" t="s">
        <v>294</v>
      </c>
      <c r="I29" s="129">
        <v>80700</v>
      </c>
      <c r="J29" s="129"/>
      <c r="K29" s="145"/>
      <c r="L29" s="129"/>
      <c r="M29" s="129"/>
      <c r="N29" s="129">
        <v>80700</v>
      </c>
      <c r="O29" s="129"/>
      <c r="P29" s="129"/>
      <c r="Q29" s="129"/>
      <c r="R29" s="129"/>
      <c r="S29" s="129"/>
      <c r="T29" s="129"/>
      <c r="U29" s="129"/>
      <c r="V29" s="129"/>
      <c r="W29" s="129"/>
    </row>
    <row r="30" s="1" customFormat="1" ht="21.75" customHeight="1" spans="1:23">
      <c r="A30" s="67" t="s">
        <v>290</v>
      </c>
      <c r="B30" s="67" t="s">
        <v>295</v>
      </c>
      <c r="C30" s="67" t="s">
        <v>296</v>
      </c>
      <c r="D30" s="67" t="s">
        <v>69</v>
      </c>
      <c r="E30" s="67" t="s">
        <v>98</v>
      </c>
      <c r="F30" s="67" t="s">
        <v>99</v>
      </c>
      <c r="G30" s="67" t="s">
        <v>244</v>
      </c>
      <c r="H30" s="67" t="s">
        <v>245</v>
      </c>
      <c r="I30" s="129">
        <v>107165.47</v>
      </c>
      <c r="J30" s="129"/>
      <c r="K30" s="145"/>
      <c r="L30" s="129"/>
      <c r="M30" s="129"/>
      <c r="N30" s="129">
        <v>107165.47</v>
      </c>
      <c r="O30" s="129"/>
      <c r="P30" s="129"/>
      <c r="Q30" s="129"/>
      <c r="R30" s="129"/>
      <c r="S30" s="129"/>
      <c r="T30" s="129"/>
      <c r="U30" s="129"/>
      <c r="V30" s="129"/>
      <c r="W30" s="129"/>
    </row>
    <row r="31" s="1" customFormat="1" ht="21.75" customHeight="1" spans="1:23">
      <c r="A31" s="67" t="s">
        <v>290</v>
      </c>
      <c r="B31" s="67" t="s">
        <v>295</v>
      </c>
      <c r="C31" s="67" t="s">
        <v>296</v>
      </c>
      <c r="D31" s="67" t="s">
        <v>69</v>
      </c>
      <c r="E31" s="67" t="s">
        <v>98</v>
      </c>
      <c r="F31" s="67" t="s">
        <v>99</v>
      </c>
      <c r="G31" s="67" t="s">
        <v>244</v>
      </c>
      <c r="H31" s="67" t="s">
        <v>245</v>
      </c>
      <c r="I31" s="129">
        <v>260000</v>
      </c>
      <c r="J31" s="129"/>
      <c r="K31" s="145"/>
      <c r="L31" s="129"/>
      <c r="M31" s="129"/>
      <c r="N31" s="129">
        <v>260000</v>
      </c>
      <c r="O31" s="129"/>
      <c r="P31" s="129"/>
      <c r="Q31" s="129"/>
      <c r="R31" s="129"/>
      <c r="S31" s="129"/>
      <c r="T31" s="129"/>
      <c r="U31" s="129"/>
      <c r="V31" s="129"/>
      <c r="W31" s="129"/>
    </row>
    <row r="32" s="1" customFormat="1" ht="21.75" customHeight="1" spans="1:23">
      <c r="A32" s="67" t="s">
        <v>290</v>
      </c>
      <c r="B32" s="67" t="s">
        <v>295</v>
      </c>
      <c r="C32" s="67" t="s">
        <v>296</v>
      </c>
      <c r="D32" s="67" t="s">
        <v>69</v>
      </c>
      <c r="E32" s="67" t="s">
        <v>98</v>
      </c>
      <c r="F32" s="67" t="s">
        <v>99</v>
      </c>
      <c r="G32" s="67" t="s">
        <v>297</v>
      </c>
      <c r="H32" s="67" t="s">
        <v>298</v>
      </c>
      <c r="I32" s="129">
        <v>121748.99</v>
      </c>
      <c r="J32" s="129"/>
      <c r="K32" s="145"/>
      <c r="L32" s="129"/>
      <c r="M32" s="129"/>
      <c r="N32" s="129">
        <v>121748.99</v>
      </c>
      <c r="O32" s="129"/>
      <c r="P32" s="129"/>
      <c r="Q32" s="129"/>
      <c r="R32" s="129"/>
      <c r="S32" s="129"/>
      <c r="T32" s="129"/>
      <c r="U32" s="129"/>
      <c r="V32" s="129"/>
      <c r="W32" s="129"/>
    </row>
    <row r="33" s="1" customFormat="1" ht="21.75" customHeight="1" spans="1:23">
      <c r="A33" s="67" t="s">
        <v>290</v>
      </c>
      <c r="B33" s="67" t="s">
        <v>295</v>
      </c>
      <c r="C33" s="67" t="s">
        <v>296</v>
      </c>
      <c r="D33" s="67" t="s">
        <v>69</v>
      </c>
      <c r="E33" s="67" t="s">
        <v>98</v>
      </c>
      <c r="F33" s="67" t="s">
        <v>99</v>
      </c>
      <c r="G33" s="67" t="s">
        <v>278</v>
      </c>
      <c r="H33" s="67" t="s">
        <v>279</v>
      </c>
      <c r="I33" s="129">
        <v>1526.14</v>
      </c>
      <c r="J33" s="129"/>
      <c r="K33" s="145"/>
      <c r="L33" s="129"/>
      <c r="M33" s="129"/>
      <c r="N33" s="129">
        <v>1526.14</v>
      </c>
      <c r="O33" s="129"/>
      <c r="P33" s="129"/>
      <c r="Q33" s="129"/>
      <c r="R33" s="129"/>
      <c r="S33" s="129"/>
      <c r="T33" s="129"/>
      <c r="U33" s="129"/>
      <c r="V33" s="129"/>
      <c r="W33" s="129"/>
    </row>
    <row r="34" s="1" customFormat="1" ht="21.75" customHeight="1" spans="1:23">
      <c r="A34" s="67" t="s">
        <v>290</v>
      </c>
      <c r="B34" s="67" t="s">
        <v>295</v>
      </c>
      <c r="C34" s="67" t="s">
        <v>296</v>
      </c>
      <c r="D34" s="67" t="s">
        <v>69</v>
      </c>
      <c r="E34" s="67" t="s">
        <v>98</v>
      </c>
      <c r="F34" s="67" t="s">
        <v>99</v>
      </c>
      <c r="G34" s="67" t="s">
        <v>280</v>
      </c>
      <c r="H34" s="67" t="s">
        <v>281</v>
      </c>
      <c r="I34" s="129">
        <v>21779.19</v>
      </c>
      <c r="J34" s="129"/>
      <c r="K34" s="145"/>
      <c r="L34" s="129"/>
      <c r="M34" s="129"/>
      <c r="N34" s="129">
        <v>21779.19</v>
      </c>
      <c r="O34" s="129"/>
      <c r="P34" s="129"/>
      <c r="Q34" s="129"/>
      <c r="R34" s="129"/>
      <c r="S34" s="129"/>
      <c r="T34" s="129"/>
      <c r="U34" s="129"/>
      <c r="V34" s="129"/>
      <c r="W34" s="129"/>
    </row>
    <row r="35" s="1" customFormat="1" ht="21.75" customHeight="1" spans="1:23">
      <c r="A35" s="67" t="s">
        <v>290</v>
      </c>
      <c r="B35" s="67" t="s">
        <v>295</v>
      </c>
      <c r="C35" s="67" t="s">
        <v>296</v>
      </c>
      <c r="D35" s="67" t="s">
        <v>69</v>
      </c>
      <c r="E35" s="67" t="s">
        <v>98</v>
      </c>
      <c r="F35" s="67" t="s">
        <v>99</v>
      </c>
      <c r="G35" s="67" t="s">
        <v>282</v>
      </c>
      <c r="H35" s="67" t="s">
        <v>283</v>
      </c>
      <c r="I35" s="129">
        <v>4956</v>
      </c>
      <c r="J35" s="129"/>
      <c r="K35" s="145"/>
      <c r="L35" s="129"/>
      <c r="M35" s="129"/>
      <c r="N35" s="129">
        <v>4956</v>
      </c>
      <c r="O35" s="129"/>
      <c r="P35" s="129"/>
      <c r="Q35" s="129"/>
      <c r="R35" s="129"/>
      <c r="S35" s="129"/>
      <c r="T35" s="129"/>
      <c r="U35" s="129"/>
      <c r="V35" s="129"/>
      <c r="W35" s="129"/>
    </row>
    <row r="36" s="1" customFormat="1" ht="21.75" customHeight="1" spans="1:23">
      <c r="A36" s="67" t="s">
        <v>290</v>
      </c>
      <c r="B36" s="67" t="s">
        <v>295</v>
      </c>
      <c r="C36" s="67" t="s">
        <v>296</v>
      </c>
      <c r="D36" s="67" t="s">
        <v>69</v>
      </c>
      <c r="E36" s="67" t="s">
        <v>100</v>
      </c>
      <c r="F36" s="67" t="s">
        <v>101</v>
      </c>
      <c r="G36" s="67" t="s">
        <v>284</v>
      </c>
      <c r="H36" s="67" t="s">
        <v>285</v>
      </c>
      <c r="I36" s="129">
        <v>577453</v>
      </c>
      <c r="J36" s="129"/>
      <c r="K36" s="145"/>
      <c r="L36" s="129"/>
      <c r="M36" s="129"/>
      <c r="N36" s="129">
        <v>577453</v>
      </c>
      <c r="O36" s="129"/>
      <c r="P36" s="129"/>
      <c r="Q36" s="129"/>
      <c r="R36" s="129"/>
      <c r="S36" s="129"/>
      <c r="T36" s="129"/>
      <c r="U36" s="129"/>
      <c r="V36" s="129"/>
      <c r="W36" s="129"/>
    </row>
    <row r="37" s="1" customFormat="1" ht="21.75" customHeight="1" spans="1:23">
      <c r="A37" s="67" t="s">
        <v>290</v>
      </c>
      <c r="B37" s="67" t="s">
        <v>295</v>
      </c>
      <c r="C37" s="67" t="s">
        <v>296</v>
      </c>
      <c r="D37" s="67" t="s">
        <v>69</v>
      </c>
      <c r="E37" s="67" t="s">
        <v>98</v>
      </c>
      <c r="F37" s="67" t="s">
        <v>99</v>
      </c>
      <c r="G37" s="67" t="s">
        <v>262</v>
      </c>
      <c r="H37" s="67" t="s">
        <v>263</v>
      </c>
      <c r="I37" s="129">
        <v>131371</v>
      </c>
      <c r="J37" s="129"/>
      <c r="K37" s="145"/>
      <c r="L37" s="129"/>
      <c r="M37" s="129"/>
      <c r="N37" s="129">
        <v>131371</v>
      </c>
      <c r="O37" s="129"/>
      <c r="P37" s="129"/>
      <c r="Q37" s="129"/>
      <c r="R37" s="129"/>
      <c r="S37" s="129"/>
      <c r="T37" s="129"/>
      <c r="U37" s="129"/>
      <c r="V37" s="129"/>
      <c r="W37" s="129"/>
    </row>
    <row r="38" s="1" customFormat="1" ht="21.75" customHeight="1" spans="1:23">
      <c r="A38" s="67" t="s">
        <v>290</v>
      </c>
      <c r="B38" s="67" t="s">
        <v>295</v>
      </c>
      <c r="C38" s="67" t="s">
        <v>296</v>
      </c>
      <c r="D38" s="67" t="s">
        <v>69</v>
      </c>
      <c r="E38" s="67" t="s">
        <v>100</v>
      </c>
      <c r="F38" s="67" t="s">
        <v>101</v>
      </c>
      <c r="G38" s="67" t="s">
        <v>262</v>
      </c>
      <c r="H38" s="67" t="s">
        <v>263</v>
      </c>
      <c r="I38" s="129">
        <v>86666</v>
      </c>
      <c r="J38" s="129"/>
      <c r="K38" s="145"/>
      <c r="L38" s="129"/>
      <c r="M38" s="129"/>
      <c r="N38" s="129">
        <v>86666</v>
      </c>
      <c r="O38" s="129"/>
      <c r="P38" s="129"/>
      <c r="Q38" s="129"/>
      <c r="R38" s="129"/>
      <c r="S38" s="129"/>
      <c r="T38" s="129"/>
      <c r="U38" s="129"/>
      <c r="V38" s="129"/>
      <c r="W38" s="129"/>
    </row>
    <row r="39" s="1" customFormat="1" ht="21.75" customHeight="1" spans="1:23">
      <c r="A39" s="67" t="s">
        <v>290</v>
      </c>
      <c r="B39" s="67" t="s">
        <v>299</v>
      </c>
      <c r="C39" s="67" t="s">
        <v>300</v>
      </c>
      <c r="D39" s="67" t="s">
        <v>69</v>
      </c>
      <c r="E39" s="67" t="s">
        <v>112</v>
      </c>
      <c r="F39" s="67" t="s">
        <v>113</v>
      </c>
      <c r="G39" s="67" t="s">
        <v>244</v>
      </c>
      <c r="H39" s="67" t="s">
        <v>245</v>
      </c>
      <c r="I39" s="129">
        <v>79523</v>
      </c>
      <c r="J39" s="129"/>
      <c r="K39" s="145"/>
      <c r="L39" s="129"/>
      <c r="M39" s="129"/>
      <c r="N39" s="129">
        <v>79523</v>
      </c>
      <c r="O39" s="129"/>
      <c r="P39" s="129"/>
      <c r="Q39" s="129"/>
      <c r="R39" s="129"/>
      <c r="S39" s="129"/>
      <c r="T39" s="129"/>
      <c r="U39" s="129"/>
      <c r="V39" s="129"/>
      <c r="W39" s="129"/>
    </row>
    <row r="40" s="1" customFormat="1" ht="21.75" customHeight="1" spans="1:23">
      <c r="A40" s="67" t="s">
        <v>290</v>
      </c>
      <c r="B40" s="67" t="s">
        <v>299</v>
      </c>
      <c r="C40" s="67" t="s">
        <v>300</v>
      </c>
      <c r="D40" s="67" t="s">
        <v>69</v>
      </c>
      <c r="E40" s="67" t="s">
        <v>112</v>
      </c>
      <c r="F40" s="67" t="s">
        <v>113</v>
      </c>
      <c r="G40" s="67" t="s">
        <v>262</v>
      </c>
      <c r="H40" s="67" t="s">
        <v>263</v>
      </c>
      <c r="I40" s="129">
        <v>11582</v>
      </c>
      <c r="J40" s="129"/>
      <c r="K40" s="145"/>
      <c r="L40" s="129"/>
      <c r="M40" s="129"/>
      <c r="N40" s="129">
        <v>11582</v>
      </c>
      <c r="O40" s="129"/>
      <c r="P40" s="129"/>
      <c r="Q40" s="129"/>
      <c r="R40" s="129"/>
      <c r="S40" s="129"/>
      <c r="T40" s="129"/>
      <c r="U40" s="129"/>
      <c r="V40" s="129"/>
      <c r="W40" s="129"/>
    </row>
    <row r="41" s="1" customFormat="1" ht="21.75" customHeight="1" spans="1:23">
      <c r="A41" s="67" t="s">
        <v>290</v>
      </c>
      <c r="B41" s="67" t="s">
        <v>301</v>
      </c>
      <c r="C41" s="67" t="s">
        <v>302</v>
      </c>
      <c r="D41" s="67" t="s">
        <v>69</v>
      </c>
      <c r="E41" s="67" t="s">
        <v>98</v>
      </c>
      <c r="F41" s="67" t="s">
        <v>99</v>
      </c>
      <c r="G41" s="67" t="s">
        <v>293</v>
      </c>
      <c r="H41" s="67" t="s">
        <v>294</v>
      </c>
      <c r="I41" s="129">
        <v>220110</v>
      </c>
      <c r="J41" s="129"/>
      <c r="K41" s="145"/>
      <c r="L41" s="129"/>
      <c r="M41" s="129"/>
      <c r="N41" s="129">
        <v>220110</v>
      </c>
      <c r="O41" s="129"/>
      <c r="P41" s="129"/>
      <c r="Q41" s="129"/>
      <c r="R41" s="129"/>
      <c r="S41" s="129"/>
      <c r="T41" s="129"/>
      <c r="U41" s="129"/>
      <c r="V41" s="129"/>
      <c r="W41" s="129"/>
    </row>
    <row r="42" s="1" customFormat="1" ht="21.75" customHeight="1" spans="1:23">
      <c r="A42" s="67" t="s">
        <v>290</v>
      </c>
      <c r="B42" s="67" t="s">
        <v>303</v>
      </c>
      <c r="C42" s="67" t="s">
        <v>304</v>
      </c>
      <c r="D42" s="67" t="s">
        <v>69</v>
      </c>
      <c r="E42" s="67" t="s">
        <v>98</v>
      </c>
      <c r="F42" s="67" t="s">
        <v>99</v>
      </c>
      <c r="G42" s="67" t="s">
        <v>293</v>
      </c>
      <c r="H42" s="67" t="s">
        <v>294</v>
      </c>
      <c r="I42" s="129">
        <v>48490</v>
      </c>
      <c r="J42" s="129"/>
      <c r="K42" s="145"/>
      <c r="L42" s="129"/>
      <c r="M42" s="129"/>
      <c r="N42" s="129">
        <v>48490</v>
      </c>
      <c r="O42" s="129"/>
      <c r="P42" s="129"/>
      <c r="Q42" s="129"/>
      <c r="R42" s="129"/>
      <c r="S42" s="129"/>
      <c r="T42" s="129"/>
      <c r="U42" s="129"/>
      <c r="V42" s="129"/>
      <c r="W42" s="129"/>
    </row>
    <row r="43" s="1" customFormat="1" ht="21.75" customHeight="1" spans="1:23">
      <c r="A43" s="67" t="s">
        <v>290</v>
      </c>
      <c r="B43" s="67" t="s">
        <v>305</v>
      </c>
      <c r="C43" s="67" t="s">
        <v>306</v>
      </c>
      <c r="D43" s="67" t="s">
        <v>69</v>
      </c>
      <c r="E43" s="67" t="s">
        <v>112</v>
      </c>
      <c r="F43" s="67" t="s">
        <v>113</v>
      </c>
      <c r="G43" s="67" t="s">
        <v>244</v>
      </c>
      <c r="H43" s="67" t="s">
        <v>245</v>
      </c>
      <c r="I43" s="129">
        <v>4560</v>
      </c>
      <c r="J43" s="129"/>
      <c r="K43" s="145"/>
      <c r="L43" s="129"/>
      <c r="M43" s="129"/>
      <c r="N43" s="129">
        <v>4560</v>
      </c>
      <c r="O43" s="129"/>
      <c r="P43" s="129"/>
      <c r="Q43" s="129"/>
      <c r="R43" s="129"/>
      <c r="S43" s="129"/>
      <c r="T43" s="129"/>
      <c r="U43" s="129"/>
      <c r="V43" s="129"/>
      <c r="W43" s="129"/>
    </row>
    <row r="44" s="1" customFormat="1" ht="21.75" customHeight="1" spans="1:23">
      <c r="A44" s="67" t="s">
        <v>290</v>
      </c>
      <c r="B44" s="67" t="s">
        <v>307</v>
      </c>
      <c r="C44" s="67" t="s">
        <v>308</v>
      </c>
      <c r="D44" s="67" t="s">
        <v>69</v>
      </c>
      <c r="E44" s="67" t="s">
        <v>98</v>
      </c>
      <c r="F44" s="67" t="s">
        <v>99</v>
      </c>
      <c r="G44" s="67" t="s">
        <v>244</v>
      </c>
      <c r="H44" s="67" t="s">
        <v>245</v>
      </c>
      <c r="I44" s="129">
        <v>29570.53</v>
      </c>
      <c r="J44" s="129"/>
      <c r="K44" s="145"/>
      <c r="L44" s="129"/>
      <c r="M44" s="129"/>
      <c r="N44" s="129">
        <v>29570.53</v>
      </c>
      <c r="O44" s="129"/>
      <c r="P44" s="129"/>
      <c r="Q44" s="129"/>
      <c r="R44" s="129"/>
      <c r="S44" s="129"/>
      <c r="T44" s="129"/>
      <c r="U44" s="129"/>
      <c r="V44" s="129"/>
      <c r="W44" s="129"/>
    </row>
    <row r="45" s="1" customFormat="1" ht="21.75" customHeight="1" spans="1:23">
      <c r="A45" s="67" t="s">
        <v>290</v>
      </c>
      <c r="B45" s="67" t="s">
        <v>307</v>
      </c>
      <c r="C45" s="67" t="s">
        <v>308</v>
      </c>
      <c r="D45" s="67" t="s">
        <v>69</v>
      </c>
      <c r="E45" s="67" t="s">
        <v>100</v>
      </c>
      <c r="F45" s="67" t="s">
        <v>101</v>
      </c>
      <c r="G45" s="67" t="s">
        <v>244</v>
      </c>
      <c r="H45" s="67" t="s">
        <v>245</v>
      </c>
      <c r="I45" s="129">
        <v>30895</v>
      </c>
      <c r="J45" s="129"/>
      <c r="K45" s="145"/>
      <c r="L45" s="129"/>
      <c r="M45" s="129"/>
      <c r="N45" s="129">
        <v>30895</v>
      </c>
      <c r="O45" s="129"/>
      <c r="P45" s="129"/>
      <c r="Q45" s="129"/>
      <c r="R45" s="129"/>
      <c r="S45" s="129"/>
      <c r="T45" s="129"/>
      <c r="U45" s="129"/>
      <c r="V45" s="129"/>
      <c r="W45" s="129"/>
    </row>
    <row r="46" s="1" customFormat="1" ht="21.75" customHeight="1" spans="1:23">
      <c r="A46" s="67" t="s">
        <v>290</v>
      </c>
      <c r="B46" s="67" t="s">
        <v>309</v>
      </c>
      <c r="C46" s="67" t="s">
        <v>310</v>
      </c>
      <c r="D46" s="67" t="s">
        <v>69</v>
      </c>
      <c r="E46" s="67" t="s">
        <v>98</v>
      </c>
      <c r="F46" s="67" t="s">
        <v>99</v>
      </c>
      <c r="G46" s="67" t="s">
        <v>244</v>
      </c>
      <c r="H46" s="67" t="s">
        <v>245</v>
      </c>
      <c r="I46" s="129">
        <v>182725</v>
      </c>
      <c r="J46" s="129"/>
      <c r="K46" s="145"/>
      <c r="L46" s="129"/>
      <c r="M46" s="129"/>
      <c r="N46" s="129">
        <v>182725</v>
      </c>
      <c r="O46" s="129"/>
      <c r="P46" s="129"/>
      <c r="Q46" s="129"/>
      <c r="R46" s="129"/>
      <c r="S46" s="129"/>
      <c r="T46" s="129"/>
      <c r="U46" s="129"/>
      <c r="V46" s="129"/>
      <c r="W46" s="129"/>
    </row>
    <row r="47" s="1" customFormat="1" ht="21.75" customHeight="1" spans="1:23">
      <c r="A47" s="67" t="s">
        <v>290</v>
      </c>
      <c r="B47" s="67" t="s">
        <v>309</v>
      </c>
      <c r="C47" s="67" t="s">
        <v>310</v>
      </c>
      <c r="D47" s="67" t="s">
        <v>69</v>
      </c>
      <c r="E47" s="67" t="s">
        <v>100</v>
      </c>
      <c r="F47" s="67" t="s">
        <v>101</v>
      </c>
      <c r="G47" s="67" t="s">
        <v>268</v>
      </c>
      <c r="H47" s="67" t="s">
        <v>269</v>
      </c>
      <c r="I47" s="129">
        <v>120168</v>
      </c>
      <c r="J47" s="129"/>
      <c r="K47" s="145"/>
      <c r="L47" s="129"/>
      <c r="M47" s="129"/>
      <c r="N47" s="129">
        <v>120168</v>
      </c>
      <c r="O47" s="129"/>
      <c r="P47" s="129"/>
      <c r="Q47" s="129"/>
      <c r="R47" s="129"/>
      <c r="S47" s="129"/>
      <c r="T47" s="129"/>
      <c r="U47" s="129"/>
      <c r="V47" s="129"/>
      <c r="W47" s="129"/>
    </row>
    <row r="48" s="1" customFormat="1" ht="21.75" customHeight="1" spans="1:23">
      <c r="A48" s="67" t="s">
        <v>290</v>
      </c>
      <c r="B48" s="67" t="s">
        <v>311</v>
      </c>
      <c r="C48" s="67" t="s">
        <v>312</v>
      </c>
      <c r="D48" s="67" t="s">
        <v>69</v>
      </c>
      <c r="E48" s="67" t="s">
        <v>112</v>
      </c>
      <c r="F48" s="67" t="s">
        <v>113</v>
      </c>
      <c r="G48" s="67" t="s">
        <v>244</v>
      </c>
      <c r="H48" s="67" t="s">
        <v>245</v>
      </c>
      <c r="I48" s="129">
        <v>16417</v>
      </c>
      <c r="J48" s="129"/>
      <c r="K48" s="145"/>
      <c r="L48" s="129"/>
      <c r="M48" s="129"/>
      <c r="N48" s="129">
        <v>16417</v>
      </c>
      <c r="O48" s="129"/>
      <c r="P48" s="129"/>
      <c r="Q48" s="129"/>
      <c r="R48" s="129"/>
      <c r="S48" s="129"/>
      <c r="T48" s="129"/>
      <c r="U48" s="129"/>
      <c r="V48" s="129"/>
      <c r="W48" s="129"/>
    </row>
    <row r="49" s="1" customFormat="1" ht="21.75" customHeight="1" spans="1:23">
      <c r="A49" s="67" t="s">
        <v>290</v>
      </c>
      <c r="B49" s="67" t="s">
        <v>313</v>
      </c>
      <c r="C49" s="67" t="s">
        <v>314</v>
      </c>
      <c r="D49" s="67" t="s">
        <v>69</v>
      </c>
      <c r="E49" s="67" t="s">
        <v>98</v>
      </c>
      <c r="F49" s="67" t="s">
        <v>99</v>
      </c>
      <c r="G49" s="67" t="s">
        <v>293</v>
      </c>
      <c r="H49" s="67" t="s">
        <v>294</v>
      </c>
      <c r="I49" s="129">
        <v>155290</v>
      </c>
      <c r="J49" s="129"/>
      <c r="K49" s="145"/>
      <c r="L49" s="129"/>
      <c r="M49" s="129"/>
      <c r="N49" s="129">
        <v>155290</v>
      </c>
      <c r="O49" s="129"/>
      <c r="P49" s="129"/>
      <c r="Q49" s="129"/>
      <c r="R49" s="129"/>
      <c r="S49" s="129"/>
      <c r="T49" s="129"/>
      <c r="U49" s="129"/>
      <c r="V49" s="129"/>
      <c r="W49" s="129"/>
    </row>
    <row r="50" s="1" customFormat="1" ht="21.75" customHeight="1" spans="1:23">
      <c r="A50" s="67" t="s">
        <v>290</v>
      </c>
      <c r="B50" s="67" t="s">
        <v>313</v>
      </c>
      <c r="C50" s="67" t="s">
        <v>314</v>
      </c>
      <c r="D50" s="67" t="s">
        <v>69</v>
      </c>
      <c r="E50" s="67" t="s">
        <v>100</v>
      </c>
      <c r="F50" s="67" t="s">
        <v>101</v>
      </c>
      <c r="G50" s="67" t="s">
        <v>293</v>
      </c>
      <c r="H50" s="67" t="s">
        <v>294</v>
      </c>
      <c r="I50" s="129">
        <v>70440</v>
      </c>
      <c r="J50" s="129"/>
      <c r="K50" s="145"/>
      <c r="L50" s="129"/>
      <c r="M50" s="129"/>
      <c r="N50" s="129">
        <v>70440</v>
      </c>
      <c r="O50" s="129"/>
      <c r="P50" s="129"/>
      <c r="Q50" s="129"/>
      <c r="R50" s="129"/>
      <c r="S50" s="129"/>
      <c r="T50" s="129"/>
      <c r="U50" s="129"/>
      <c r="V50" s="129"/>
      <c r="W50" s="129"/>
    </row>
    <row r="51" s="1" customFormat="1" ht="21.75" customHeight="1" spans="1:23">
      <c r="A51" s="67" t="s">
        <v>290</v>
      </c>
      <c r="B51" s="67" t="s">
        <v>315</v>
      </c>
      <c r="C51" s="67" t="s">
        <v>316</v>
      </c>
      <c r="D51" s="67" t="s">
        <v>69</v>
      </c>
      <c r="E51" s="67" t="s">
        <v>96</v>
      </c>
      <c r="F51" s="67" t="s">
        <v>97</v>
      </c>
      <c r="G51" s="67" t="s">
        <v>278</v>
      </c>
      <c r="H51" s="67" t="s">
        <v>279</v>
      </c>
      <c r="I51" s="129">
        <v>1742.59</v>
      </c>
      <c r="J51" s="129"/>
      <c r="K51" s="145"/>
      <c r="L51" s="129"/>
      <c r="M51" s="129"/>
      <c r="N51" s="129">
        <v>1742.59</v>
      </c>
      <c r="O51" s="129"/>
      <c r="P51" s="129"/>
      <c r="Q51" s="129"/>
      <c r="R51" s="129"/>
      <c r="S51" s="129"/>
      <c r="T51" s="129"/>
      <c r="U51" s="129"/>
      <c r="V51" s="129"/>
      <c r="W51" s="129"/>
    </row>
    <row r="52" s="1" customFormat="1" ht="21.75" customHeight="1" spans="1:23">
      <c r="A52" s="67" t="s">
        <v>290</v>
      </c>
      <c r="B52" s="67" t="s">
        <v>315</v>
      </c>
      <c r="C52" s="67" t="s">
        <v>316</v>
      </c>
      <c r="D52" s="67" t="s">
        <v>69</v>
      </c>
      <c r="E52" s="67" t="s">
        <v>96</v>
      </c>
      <c r="F52" s="67" t="s">
        <v>97</v>
      </c>
      <c r="G52" s="67" t="s">
        <v>282</v>
      </c>
      <c r="H52" s="67" t="s">
        <v>283</v>
      </c>
      <c r="I52" s="129">
        <v>10000</v>
      </c>
      <c r="J52" s="129"/>
      <c r="K52" s="145"/>
      <c r="L52" s="129"/>
      <c r="M52" s="129"/>
      <c r="N52" s="129">
        <v>10000</v>
      </c>
      <c r="O52" s="129"/>
      <c r="P52" s="129"/>
      <c r="Q52" s="129"/>
      <c r="R52" s="129"/>
      <c r="S52" s="129"/>
      <c r="T52" s="129"/>
      <c r="U52" s="129"/>
      <c r="V52" s="129"/>
      <c r="W52" s="129"/>
    </row>
    <row r="53" s="1" customFormat="1" ht="21.75" customHeight="1" spans="1:23">
      <c r="A53" s="67" t="s">
        <v>290</v>
      </c>
      <c r="B53" s="67" t="s">
        <v>315</v>
      </c>
      <c r="C53" s="67" t="s">
        <v>316</v>
      </c>
      <c r="D53" s="67" t="s">
        <v>69</v>
      </c>
      <c r="E53" s="67" t="s">
        <v>96</v>
      </c>
      <c r="F53" s="67" t="s">
        <v>97</v>
      </c>
      <c r="G53" s="67" t="s">
        <v>284</v>
      </c>
      <c r="H53" s="67" t="s">
        <v>285</v>
      </c>
      <c r="I53" s="129">
        <v>19200</v>
      </c>
      <c r="J53" s="129"/>
      <c r="K53" s="145"/>
      <c r="L53" s="129"/>
      <c r="M53" s="129"/>
      <c r="N53" s="129">
        <v>19200</v>
      </c>
      <c r="O53" s="129"/>
      <c r="P53" s="129"/>
      <c r="Q53" s="129"/>
      <c r="R53" s="129"/>
      <c r="S53" s="129"/>
      <c r="T53" s="129"/>
      <c r="U53" s="129"/>
      <c r="V53" s="129"/>
      <c r="W53" s="129"/>
    </row>
    <row r="54" s="1" customFormat="1" ht="21.75" customHeight="1" spans="1:23">
      <c r="A54" s="67" t="s">
        <v>290</v>
      </c>
      <c r="B54" s="67" t="s">
        <v>315</v>
      </c>
      <c r="C54" s="67" t="s">
        <v>316</v>
      </c>
      <c r="D54" s="67" t="s">
        <v>69</v>
      </c>
      <c r="E54" s="67" t="s">
        <v>96</v>
      </c>
      <c r="F54" s="67" t="s">
        <v>97</v>
      </c>
      <c r="G54" s="67" t="s">
        <v>262</v>
      </c>
      <c r="H54" s="67" t="s">
        <v>263</v>
      </c>
      <c r="I54" s="129">
        <v>2262.58</v>
      </c>
      <c r="J54" s="129"/>
      <c r="K54" s="145"/>
      <c r="L54" s="129"/>
      <c r="M54" s="129"/>
      <c r="N54" s="129">
        <v>2262.58</v>
      </c>
      <c r="O54" s="129"/>
      <c r="P54" s="129"/>
      <c r="Q54" s="129"/>
      <c r="R54" s="129"/>
      <c r="S54" s="129"/>
      <c r="T54" s="129"/>
      <c r="U54" s="129"/>
      <c r="V54" s="129"/>
      <c r="W54" s="129"/>
    </row>
    <row r="55" s="1" customFormat="1" ht="21.75" customHeight="1" spans="1:23">
      <c r="A55" s="67" t="s">
        <v>290</v>
      </c>
      <c r="B55" s="67" t="s">
        <v>317</v>
      </c>
      <c r="C55" s="67" t="s">
        <v>318</v>
      </c>
      <c r="D55" s="67" t="s">
        <v>69</v>
      </c>
      <c r="E55" s="67" t="s">
        <v>96</v>
      </c>
      <c r="F55" s="67" t="s">
        <v>97</v>
      </c>
      <c r="G55" s="67" t="s">
        <v>244</v>
      </c>
      <c r="H55" s="67" t="s">
        <v>245</v>
      </c>
      <c r="I55" s="129">
        <v>1360.8</v>
      </c>
      <c r="J55" s="129"/>
      <c r="K55" s="145"/>
      <c r="L55" s="129"/>
      <c r="M55" s="129"/>
      <c r="N55" s="129">
        <v>1360.8</v>
      </c>
      <c r="O55" s="129"/>
      <c r="P55" s="129"/>
      <c r="Q55" s="129"/>
      <c r="R55" s="129"/>
      <c r="S55" s="129"/>
      <c r="T55" s="129"/>
      <c r="U55" s="129"/>
      <c r="V55" s="129"/>
      <c r="W55" s="129"/>
    </row>
    <row r="56" s="1" customFormat="1" ht="21.75" customHeight="1" spans="1:23">
      <c r="A56" s="67" t="s">
        <v>290</v>
      </c>
      <c r="B56" s="67" t="s">
        <v>319</v>
      </c>
      <c r="C56" s="67" t="s">
        <v>320</v>
      </c>
      <c r="D56" s="67" t="s">
        <v>69</v>
      </c>
      <c r="E56" s="67" t="s">
        <v>98</v>
      </c>
      <c r="F56" s="67" t="s">
        <v>99</v>
      </c>
      <c r="G56" s="67" t="s">
        <v>244</v>
      </c>
      <c r="H56" s="67" t="s">
        <v>245</v>
      </c>
      <c r="I56" s="129">
        <v>3394</v>
      </c>
      <c r="J56" s="129"/>
      <c r="K56" s="145"/>
      <c r="L56" s="129"/>
      <c r="M56" s="129"/>
      <c r="N56" s="129">
        <v>3394</v>
      </c>
      <c r="O56" s="129"/>
      <c r="P56" s="129"/>
      <c r="Q56" s="129"/>
      <c r="R56" s="129"/>
      <c r="S56" s="129"/>
      <c r="T56" s="129"/>
      <c r="U56" s="129"/>
      <c r="V56" s="129"/>
      <c r="W56" s="129"/>
    </row>
    <row r="57" s="1" customFormat="1" ht="21.75" customHeight="1" spans="1:23">
      <c r="A57" s="67" t="s">
        <v>290</v>
      </c>
      <c r="B57" s="67" t="s">
        <v>319</v>
      </c>
      <c r="C57" s="67" t="s">
        <v>320</v>
      </c>
      <c r="D57" s="67" t="s">
        <v>69</v>
      </c>
      <c r="E57" s="67" t="s">
        <v>100</v>
      </c>
      <c r="F57" s="67" t="s">
        <v>101</v>
      </c>
      <c r="G57" s="67" t="s">
        <v>244</v>
      </c>
      <c r="H57" s="67" t="s">
        <v>245</v>
      </c>
      <c r="I57" s="129">
        <v>2232.2</v>
      </c>
      <c r="J57" s="129"/>
      <c r="K57" s="145"/>
      <c r="L57" s="129"/>
      <c r="M57" s="129"/>
      <c r="N57" s="129">
        <v>2232.2</v>
      </c>
      <c r="O57" s="129"/>
      <c r="P57" s="129"/>
      <c r="Q57" s="129"/>
      <c r="R57" s="129"/>
      <c r="S57" s="129"/>
      <c r="T57" s="129"/>
      <c r="U57" s="129"/>
      <c r="V57" s="129"/>
      <c r="W57" s="129"/>
    </row>
    <row r="58" s="1" customFormat="1" ht="21.75" customHeight="1" spans="1:23">
      <c r="A58" s="67" t="s">
        <v>290</v>
      </c>
      <c r="B58" s="67" t="s">
        <v>319</v>
      </c>
      <c r="C58" s="67" t="s">
        <v>320</v>
      </c>
      <c r="D58" s="67" t="s">
        <v>69</v>
      </c>
      <c r="E58" s="67" t="s">
        <v>98</v>
      </c>
      <c r="F58" s="67" t="s">
        <v>99</v>
      </c>
      <c r="G58" s="67" t="s">
        <v>262</v>
      </c>
      <c r="H58" s="67" t="s">
        <v>263</v>
      </c>
      <c r="I58" s="129">
        <v>377</v>
      </c>
      <c r="J58" s="129"/>
      <c r="K58" s="145"/>
      <c r="L58" s="129"/>
      <c r="M58" s="129"/>
      <c r="N58" s="129">
        <v>377</v>
      </c>
      <c r="O58" s="129"/>
      <c r="P58" s="129"/>
      <c r="Q58" s="129"/>
      <c r="R58" s="129"/>
      <c r="S58" s="129"/>
      <c r="T58" s="129"/>
      <c r="U58" s="129"/>
      <c r="V58" s="129"/>
      <c r="W58" s="129"/>
    </row>
    <row r="59" s="1" customFormat="1" ht="21.75" customHeight="1" spans="1:23">
      <c r="A59" s="67" t="s">
        <v>290</v>
      </c>
      <c r="B59" s="67" t="s">
        <v>319</v>
      </c>
      <c r="C59" s="67" t="s">
        <v>320</v>
      </c>
      <c r="D59" s="67" t="s">
        <v>69</v>
      </c>
      <c r="E59" s="67" t="s">
        <v>100</v>
      </c>
      <c r="F59" s="67" t="s">
        <v>101</v>
      </c>
      <c r="G59" s="67" t="s">
        <v>262</v>
      </c>
      <c r="H59" s="67" t="s">
        <v>263</v>
      </c>
      <c r="I59" s="129">
        <v>248</v>
      </c>
      <c r="J59" s="129"/>
      <c r="K59" s="145"/>
      <c r="L59" s="129"/>
      <c r="M59" s="129"/>
      <c r="N59" s="129">
        <v>248</v>
      </c>
      <c r="O59" s="129"/>
      <c r="P59" s="129"/>
      <c r="Q59" s="129"/>
      <c r="R59" s="129"/>
      <c r="S59" s="129"/>
      <c r="T59" s="129"/>
      <c r="U59" s="129"/>
      <c r="V59" s="129"/>
      <c r="W59" s="129"/>
    </row>
    <row r="60" s="1" customFormat="1" ht="21.75" customHeight="1" spans="1:23">
      <c r="A60" s="67" t="s">
        <v>290</v>
      </c>
      <c r="B60" s="67" t="s">
        <v>321</v>
      </c>
      <c r="C60" s="67" t="s">
        <v>322</v>
      </c>
      <c r="D60" s="67" t="s">
        <v>69</v>
      </c>
      <c r="E60" s="67" t="s">
        <v>112</v>
      </c>
      <c r="F60" s="67" t="s">
        <v>113</v>
      </c>
      <c r="G60" s="67" t="s">
        <v>244</v>
      </c>
      <c r="H60" s="67" t="s">
        <v>245</v>
      </c>
      <c r="I60" s="129">
        <v>304</v>
      </c>
      <c r="J60" s="129"/>
      <c r="K60" s="145"/>
      <c r="L60" s="129"/>
      <c r="M60" s="129"/>
      <c r="N60" s="129">
        <v>304</v>
      </c>
      <c r="O60" s="129"/>
      <c r="P60" s="129"/>
      <c r="Q60" s="129"/>
      <c r="R60" s="129"/>
      <c r="S60" s="129"/>
      <c r="T60" s="129"/>
      <c r="U60" s="129"/>
      <c r="V60" s="129"/>
      <c r="W60" s="129"/>
    </row>
    <row r="61" s="1" customFormat="1" ht="21.75" customHeight="1" spans="1:23">
      <c r="A61" s="67" t="s">
        <v>290</v>
      </c>
      <c r="B61" s="67" t="s">
        <v>323</v>
      </c>
      <c r="C61" s="67" t="s">
        <v>324</v>
      </c>
      <c r="D61" s="67" t="s">
        <v>69</v>
      </c>
      <c r="E61" s="67" t="s">
        <v>98</v>
      </c>
      <c r="F61" s="67" t="s">
        <v>99</v>
      </c>
      <c r="G61" s="67" t="s">
        <v>293</v>
      </c>
      <c r="H61" s="67" t="s">
        <v>294</v>
      </c>
      <c r="I61" s="129">
        <v>35110</v>
      </c>
      <c r="J61" s="129"/>
      <c r="K61" s="145"/>
      <c r="L61" s="129"/>
      <c r="M61" s="129"/>
      <c r="N61" s="129">
        <v>35110</v>
      </c>
      <c r="O61" s="129"/>
      <c r="P61" s="129"/>
      <c r="Q61" s="129"/>
      <c r="R61" s="129"/>
      <c r="S61" s="129"/>
      <c r="T61" s="129"/>
      <c r="U61" s="129"/>
      <c r="V61" s="129"/>
      <c r="W61" s="129"/>
    </row>
    <row r="62" s="1" customFormat="1" ht="21.75" customHeight="1" spans="1:23">
      <c r="A62" s="67" t="s">
        <v>290</v>
      </c>
      <c r="B62" s="67" t="s">
        <v>325</v>
      </c>
      <c r="C62" s="67" t="s">
        <v>326</v>
      </c>
      <c r="D62" s="67" t="s">
        <v>69</v>
      </c>
      <c r="E62" s="67" t="s">
        <v>96</v>
      </c>
      <c r="F62" s="67" t="s">
        <v>97</v>
      </c>
      <c r="G62" s="67" t="s">
        <v>244</v>
      </c>
      <c r="H62" s="67" t="s">
        <v>245</v>
      </c>
      <c r="I62" s="129">
        <v>4785</v>
      </c>
      <c r="J62" s="129"/>
      <c r="K62" s="145"/>
      <c r="L62" s="129"/>
      <c r="M62" s="129"/>
      <c r="N62" s="129">
        <v>4785</v>
      </c>
      <c r="O62" s="129"/>
      <c r="P62" s="129"/>
      <c r="Q62" s="129"/>
      <c r="R62" s="129"/>
      <c r="S62" s="129"/>
      <c r="T62" s="129"/>
      <c r="U62" s="129"/>
      <c r="V62" s="129"/>
      <c r="W62" s="129"/>
    </row>
    <row r="63" s="1" customFormat="1" ht="21.75" customHeight="1" spans="1:23">
      <c r="A63" s="67" t="s">
        <v>290</v>
      </c>
      <c r="B63" s="67" t="s">
        <v>325</v>
      </c>
      <c r="C63" s="67" t="s">
        <v>326</v>
      </c>
      <c r="D63" s="67" t="s">
        <v>69</v>
      </c>
      <c r="E63" s="67" t="s">
        <v>96</v>
      </c>
      <c r="F63" s="67" t="s">
        <v>97</v>
      </c>
      <c r="G63" s="67" t="s">
        <v>244</v>
      </c>
      <c r="H63" s="67" t="s">
        <v>245</v>
      </c>
      <c r="I63" s="129">
        <v>858</v>
      </c>
      <c r="J63" s="129"/>
      <c r="K63" s="145"/>
      <c r="L63" s="129"/>
      <c r="M63" s="129"/>
      <c r="N63" s="129">
        <v>858</v>
      </c>
      <c r="O63" s="129"/>
      <c r="P63" s="129"/>
      <c r="Q63" s="129"/>
      <c r="R63" s="129"/>
      <c r="S63" s="129"/>
      <c r="T63" s="129"/>
      <c r="U63" s="129"/>
      <c r="V63" s="129"/>
      <c r="W63" s="129"/>
    </row>
    <row r="64" s="1" customFormat="1" ht="21.75" customHeight="1" spans="1:23">
      <c r="A64" s="67" t="s">
        <v>290</v>
      </c>
      <c r="B64" s="67" t="s">
        <v>325</v>
      </c>
      <c r="C64" s="67" t="s">
        <v>326</v>
      </c>
      <c r="D64" s="67" t="s">
        <v>69</v>
      </c>
      <c r="E64" s="67" t="s">
        <v>96</v>
      </c>
      <c r="F64" s="67" t="s">
        <v>97</v>
      </c>
      <c r="G64" s="67" t="s">
        <v>244</v>
      </c>
      <c r="H64" s="67" t="s">
        <v>245</v>
      </c>
      <c r="I64" s="129">
        <v>4761</v>
      </c>
      <c r="J64" s="129"/>
      <c r="K64" s="145"/>
      <c r="L64" s="129"/>
      <c r="M64" s="129"/>
      <c r="N64" s="129">
        <v>4761</v>
      </c>
      <c r="O64" s="129"/>
      <c r="P64" s="129"/>
      <c r="Q64" s="129"/>
      <c r="R64" s="129"/>
      <c r="S64" s="129"/>
      <c r="T64" s="129"/>
      <c r="U64" s="129"/>
      <c r="V64" s="129"/>
      <c r="W64" s="129"/>
    </row>
    <row r="65" s="1" customFormat="1" ht="21.75" customHeight="1" spans="1:23">
      <c r="A65" s="67" t="s">
        <v>290</v>
      </c>
      <c r="B65" s="67" t="s">
        <v>327</v>
      </c>
      <c r="C65" s="67" t="s">
        <v>328</v>
      </c>
      <c r="D65" s="67" t="s">
        <v>69</v>
      </c>
      <c r="E65" s="67" t="s">
        <v>108</v>
      </c>
      <c r="F65" s="67" t="s">
        <v>109</v>
      </c>
      <c r="G65" s="67" t="s">
        <v>244</v>
      </c>
      <c r="H65" s="67" t="s">
        <v>245</v>
      </c>
      <c r="I65" s="129">
        <v>24300</v>
      </c>
      <c r="J65" s="129"/>
      <c r="K65" s="145"/>
      <c r="L65" s="129"/>
      <c r="M65" s="129"/>
      <c r="N65" s="129">
        <v>24300</v>
      </c>
      <c r="O65" s="129"/>
      <c r="P65" s="129"/>
      <c r="Q65" s="129"/>
      <c r="R65" s="129"/>
      <c r="S65" s="129"/>
      <c r="T65" s="129"/>
      <c r="U65" s="129"/>
      <c r="V65" s="129"/>
      <c r="W65" s="129"/>
    </row>
    <row r="66" s="1" customFormat="1" ht="21.75" customHeight="1" spans="1:23">
      <c r="A66" s="67" t="s">
        <v>290</v>
      </c>
      <c r="B66" s="67" t="s">
        <v>329</v>
      </c>
      <c r="C66" s="67" t="s">
        <v>330</v>
      </c>
      <c r="D66" s="67" t="s">
        <v>69</v>
      </c>
      <c r="E66" s="67" t="s">
        <v>112</v>
      </c>
      <c r="F66" s="67" t="s">
        <v>113</v>
      </c>
      <c r="G66" s="67" t="s">
        <v>244</v>
      </c>
      <c r="H66" s="67" t="s">
        <v>245</v>
      </c>
      <c r="I66" s="129">
        <v>15200</v>
      </c>
      <c r="J66" s="129"/>
      <c r="K66" s="145"/>
      <c r="L66" s="129"/>
      <c r="M66" s="129"/>
      <c r="N66" s="129">
        <v>15200</v>
      </c>
      <c r="O66" s="129"/>
      <c r="P66" s="129"/>
      <c r="Q66" s="129"/>
      <c r="R66" s="129"/>
      <c r="S66" s="129"/>
      <c r="T66" s="129"/>
      <c r="U66" s="129"/>
      <c r="V66" s="129"/>
      <c r="W66" s="129"/>
    </row>
    <row r="67" s="1" customFormat="1" ht="21.75" customHeight="1" spans="1:23">
      <c r="A67" s="67" t="s">
        <v>290</v>
      </c>
      <c r="B67" s="67" t="s">
        <v>329</v>
      </c>
      <c r="C67" s="67" t="s">
        <v>330</v>
      </c>
      <c r="D67" s="67" t="s">
        <v>69</v>
      </c>
      <c r="E67" s="67" t="s">
        <v>112</v>
      </c>
      <c r="F67" s="67" t="s">
        <v>113</v>
      </c>
      <c r="G67" s="67" t="s">
        <v>244</v>
      </c>
      <c r="H67" s="67" t="s">
        <v>245</v>
      </c>
      <c r="I67" s="129">
        <v>760</v>
      </c>
      <c r="J67" s="129"/>
      <c r="K67" s="145"/>
      <c r="L67" s="129"/>
      <c r="M67" s="129"/>
      <c r="N67" s="129">
        <v>760</v>
      </c>
      <c r="O67" s="129"/>
      <c r="P67" s="129"/>
      <c r="Q67" s="129"/>
      <c r="R67" s="129"/>
      <c r="S67" s="129"/>
      <c r="T67" s="129"/>
      <c r="U67" s="129"/>
      <c r="V67" s="129"/>
      <c r="W67" s="129"/>
    </row>
    <row r="68" s="1" customFormat="1" ht="21.75" customHeight="1" spans="1:23">
      <c r="A68" s="67" t="s">
        <v>290</v>
      </c>
      <c r="B68" s="67" t="s">
        <v>329</v>
      </c>
      <c r="C68" s="67" t="s">
        <v>330</v>
      </c>
      <c r="D68" s="67" t="s">
        <v>69</v>
      </c>
      <c r="E68" s="67" t="s">
        <v>112</v>
      </c>
      <c r="F68" s="67" t="s">
        <v>113</v>
      </c>
      <c r="G68" s="67" t="s">
        <v>244</v>
      </c>
      <c r="H68" s="67" t="s">
        <v>245</v>
      </c>
      <c r="I68" s="129">
        <v>2735</v>
      </c>
      <c r="J68" s="129"/>
      <c r="K68" s="145"/>
      <c r="L68" s="129"/>
      <c r="M68" s="129"/>
      <c r="N68" s="129">
        <v>2735</v>
      </c>
      <c r="O68" s="129"/>
      <c r="P68" s="129"/>
      <c r="Q68" s="129"/>
      <c r="R68" s="129"/>
      <c r="S68" s="129"/>
      <c r="T68" s="129"/>
      <c r="U68" s="129"/>
      <c r="V68" s="129"/>
      <c r="W68" s="129"/>
    </row>
    <row r="69" s="1" customFormat="1" ht="21.75" customHeight="1" spans="1:23">
      <c r="A69" s="67" t="s">
        <v>290</v>
      </c>
      <c r="B69" s="67" t="s">
        <v>331</v>
      </c>
      <c r="C69" s="67" t="s">
        <v>332</v>
      </c>
      <c r="D69" s="67" t="s">
        <v>69</v>
      </c>
      <c r="E69" s="67" t="s">
        <v>98</v>
      </c>
      <c r="F69" s="67" t="s">
        <v>99</v>
      </c>
      <c r="G69" s="67" t="s">
        <v>244</v>
      </c>
      <c r="H69" s="67" t="s">
        <v>245</v>
      </c>
      <c r="I69" s="129">
        <v>17686.83</v>
      </c>
      <c r="J69" s="129">
        <v>17686.83</v>
      </c>
      <c r="K69" s="145">
        <v>17686.83</v>
      </c>
      <c r="L69" s="129"/>
      <c r="M69" s="129"/>
      <c r="N69" s="129"/>
      <c r="O69" s="129"/>
      <c r="P69" s="129"/>
      <c r="Q69" s="129"/>
      <c r="R69" s="129"/>
      <c r="S69" s="129"/>
      <c r="T69" s="129"/>
      <c r="U69" s="129"/>
      <c r="V69" s="129"/>
      <c r="W69" s="129"/>
    </row>
    <row r="70" s="1" customFormat="1" ht="21.75" customHeight="1" spans="1:23">
      <c r="A70" s="67" t="s">
        <v>290</v>
      </c>
      <c r="B70" s="67" t="s">
        <v>331</v>
      </c>
      <c r="C70" s="67" t="s">
        <v>332</v>
      </c>
      <c r="D70" s="67" t="s">
        <v>69</v>
      </c>
      <c r="E70" s="67" t="s">
        <v>100</v>
      </c>
      <c r="F70" s="67" t="s">
        <v>101</v>
      </c>
      <c r="G70" s="67" t="s">
        <v>244</v>
      </c>
      <c r="H70" s="67" t="s">
        <v>245</v>
      </c>
      <c r="I70" s="129">
        <v>11098.86</v>
      </c>
      <c r="J70" s="129">
        <v>11098.86</v>
      </c>
      <c r="K70" s="145">
        <v>11098.86</v>
      </c>
      <c r="L70" s="129"/>
      <c r="M70" s="129"/>
      <c r="N70" s="129"/>
      <c r="O70" s="129"/>
      <c r="P70" s="129"/>
      <c r="Q70" s="129"/>
      <c r="R70" s="129"/>
      <c r="S70" s="129"/>
      <c r="T70" s="129"/>
      <c r="U70" s="129"/>
      <c r="V70" s="129"/>
      <c r="W70" s="129"/>
    </row>
    <row r="71" s="1" customFormat="1" ht="21.75" customHeight="1" spans="1:23">
      <c r="A71" s="67" t="s">
        <v>290</v>
      </c>
      <c r="B71" s="67" t="s">
        <v>331</v>
      </c>
      <c r="C71" s="67" t="s">
        <v>332</v>
      </c>
      <c r="D71" s="67" t="s">
        <v>69</v>
      </c>
      <c r="E71" s="67" t="s">
        <v>98</v>
      </c>
      <c r="F71" s="67" t="s">
        <v>99</v>
      </c>
      <c r="G71" s="67" t="s">
        <v>262</v>
      </c>
      <c r="H71" s="67" t="s">
        <v>263</v>
      </c>
      <c r="I71" s="129">
        <v>1962.45</v>
      </c>
      <c r="J71" s="129">
        <v>1962.45</v>
      </c>
      <c r="K71" s="145">
        <v>1962.45</v>
      </c>
      <c r="L71" s="129"/>
      <c r="M71" s="129"/>
      <c r="N71" s="129"/>
      <c r="O71" s="129"/>
      <c r="P71" s="129"/>
      <c r="Q71" s="129"/>
      <c r="R71" s="129"/>
      <c r="S71" s="129"/>
      <c r="T71" s="129"/>
      <c r="U71" s="129"/>
      <c r="V71" s="129"/>
      <c r="W71" s="129"/>
    </row>
    <row r="72" s="1" customFormat="1" ht="21.75" customHeight="1" spans="1:23">
      <c r="A72" s="67" t="s">
        <v>290</v>
      </c>
      <c r="B72" s="67" t="s">
        <v>331</v>
      </c>
      <c r="C72" s="67" t="s">
        <v>332</v>
      </c>
      <c r="D72" s="67" t="s">
        <v>69</v>
      </c>
      <c r="E72" s="67" t="s">
        <v>100</v>
      </c>
      <c r="F72" s="67" t="s">
        <v>101</v>
      </c>
      <c r="G72" s="67" t="s">
        <v>262</v>
      </c>
      <c r="H72" s="67" t="s">
        <v>263</v>
      </c>
      <c r="I72" s="129">
        <v>1230.42</v>
      </c>
      <c r="J72" s="129">
        <v>1230.42</v>
      </c>
      <c r="K72" s="145">
        <v>1230.42</v>
      </c>
      <c r="L72" s="129"/>
      <c r="M72" s="129"/>
      <c r="N72" s="129"/>
      <c r="O72" s="129"/>
      <c r="P72" s="129"/>
      <c r="Q72" s="129"/>
      <c r="R72" s="129"/>
      <c r="S72" s="129"/>
      <c r="T72" s="129"/>
      <c r="U72" s="129"/>
      <c r="V72" s="129"/>
      <c r="W72" s="129"/>
    </row>
    <row r="73" s="1" customFormat="1" ht="21.75" customHeight="1" spans="1:23">
      <c r="A73" s="67" t="s">
        <v>290</v>
      </c>
      <c r="B73" s="67" t="s">
        <v>333</v>
      </c>
      <c r="C73" s="67" t="s">
        <v>334</v>
      </c>
      <c r="D73" s="67" t="s">
        <v>69</v>
      </c>
      <c r="E73" s="67" t="s">
        <v>112</v>
      </c>
      <c r="F73" s="67" t="s">
        <v>113</v>
      </c>
      <c r="G73" s="67" t="s">
        <v>244</v>
      </c>
      <c r="H73" s="67" t="s">
        <v>245</v>
      </c>
      <c r="I73" s="129">
        <v>2419.2</v>
      </c>
      <c r="J73" s="129">
        <v>2419.2</v>
      </c>
      <c r="K73" s="145">
        <v>2419.2</v>
      </c>
      <c r="L73" s="129"/>
      <c r="M73" s="129"/>
      <c r="N73" s="129"/>
      <c r="O73" s="129"/>
      <c r="P73" s="129"/>
      <c r="Q73" s="129"/>
      <c r="R73" s="129"/>
      <c r="S73" s="129"/>
      <c r="T73" s="129"/>
      <c r="U73" s="129"/>
      <c r="V73" s="129"/>
      <c r="W73" s="129"/>
    </row>
    <row r="74" s="1" customFormat="1" ht="21.75" customHeight="1" spans="1:23">
      <c r="A74" s="67" t="s">
        <v>290</v>
      </c>
      <c r="B74" s="67" t="s">
        <v>333</v>
      </c>
      <c r="C74" s="67" t="s">
        <v>334</v>
      </c>
      <c r="D74" s="67" t="s">
        <v>69</v>
      </c>
      <c r="E74" s="67" t="s">
        <v>112</v>
      </c>
      <c r="F74" s="67" t="s">
        <v>113</v>
      </c>
      <c r="G74" s="67" t="s">
        <v>262</v>
      </c>
      <c r="H74" s="67" t="s">
        <v>263</v>
      </c>
      <c r="I74" s="129">
        <v>268.8</v>
      </c>
      <c r="J74" s="129">
        <v>268.8</v>
      </c>
      <c r="K74" s="145">
        <v>268.8</v>
      </c>
      <c r="L74" s="129"/>
      <c r="M74" s="129"/>
      <c r="N74" s="129"/>
      <c r="O74" s="129"/>
      <c r="P74" s="129"/>
      <c r="Q74" s="129"/>
      <c r="R74" s="129"/>
      <c r="S74" s="129"/>
      <c r="T74" s="129"/>
      <c r="U74" s="129"/>
      <c r="V74" s="129"/>
      <c r="W74" s="129"/>
    </row>
    <row r="75" s="1" customFormat="1" ht="21.75" customHeight="1" spans="1:23">
      <c r="A75" s="67" t="s">
        <v>290</v>
      </c>
      <c r="B75" s="67" t="s">
        <v>335</v>
      </c>
      <c r="C75" s="67" t="s">
        <v>336</v>
      </c>
      <c r="D75" s="67" t="s">
        <v>69</v>
      </c>
      <c r="E75" s="67" t="s">
        <v>124</v>
      </c>
      <c r="F75" s="67" t="s">
        <v>125</v>
      </c>
      <c r="G75" s="67" t="s">
        <v>293</v>
      </c>
      <c r="H75" s="67" t="s">
        <v>294</v>
      </c>
      <c r="I75" s="129">
        <v>101784</v>
      </c>
      <c r="J75" s="129">
        <v>101784</v>
      </c>
      <c r="K75" s="145">
        <v>101784</v>
      </c>
      <c r="L75" s="129"/>
      <c r="M75" s="129"/>
      <c r="N75" s="129"/>
      <c r="O75" s="129"/>
      <c r="P75" s="129"/>
      <c r="Q75" s="129"/>
      <c r="R75" s="129"/>
      <c r="S75" s="129"/>
      <c r="T75" s="129"/>
      <c r="U75" s="129"/>
      <c r="V75" s="129"/>
      <c r="W75" s="129"/>
    </row>
    <row r="76" s="1" customFormat="1" ht="18.75" customHeight="1" spans="1:23">
      <c r="A76" s="146" t="s">
        <v>189</v>
      </c>
      <c r="B76" s="35"/>
      <c r="C76" s="35"/>
      <c r="D76" s="35"/>
      <c r="E76" s="35"/>
      <c r="F76" s="35"/>
      <c r="G76" s="35"/>
      <c r="H76" s="147"/>
      <c r="I76" s="129">
        <v>3995996.59</v>
      </c>
      <c r="J76" s="129">
        <v>633187.56</v>
      </c>
      <c r="K76" s="145">
        <v>633187.56</v>
      </c>
      <c r="L76" s="129"/>
      <c r="M76" s="129"/>
      <c r="N76" s="129">
        <v>3351609.03</v>
      </c>
      <c r="O76" s="129">
        <v>11200</v>
      </c>
      <c r="P76" s="129"/>
      <c r="Q76" s="129"/>
      <c r="R76" s="129"/>
      <c r="S76" s="129"/>
      <c r="T76" s="129"/>
      <c r="U76" s="129"/>
      <c r="V76" s="129"/>
      <c r="W76" s="129"/>
    </row>
  </sheetData>
  <mergeCells count="28">
    <mergeCell ref="A3:W3"/>
    <mergeCell ref="A4:H4"/>
    <mergeCell ref="J5:M5"/>
    <mergeCell ref="N5:P5"/>
    <mergeCell ref="R5:W5"/>
    <mergeCell ref="A76:H7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workbookViewId="0">
      <pane ySplit="1" topLeftCell="A23" activePane="bottomLeft" state="frozen"/>
      <selection/>
      <selection pane="bottomLeft" activeCell="C11" sqref="C1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2"/>
      <c r="B1" s="2"/>
      <c r="C1" s="2"/>
      <c r="D1" s="2"/>
      <c r="E1" s="2"/>
      <c r="F1" s="2"/>
      <c r="G1" s="2"/>
      <c r="H1" s="2"/>
      <c r="I1" s="2"/>
      <c r="J1" s="2"/>
    </row>
    <row r="2" ht="18" customHeight="1" spans="1:10">
      <c r="J2" s="4" t="s">
        <v>337</v>
      </c>
    </row>
    <row r="3" ht="39.75" customHeight="1" spans="1:10">
      <c r="A3" s="63" t="str">
        <f>"2026"&amp;"年部门项目支出绩效目标表"</f>
        <v>2026年部门项目支出绩效目标表</v>
      </c>
      <c r="B3" s="5"/>
      <c r="C3" s="5"/>
      <c r="D3" s="5"/>
      <c r="E3" s="5"/>
      <c r="F3" s="64"/>
      <c r="G3" s="5"/>
      <c r="H3" s="64"/>
      <c r="I3" s="64"/>
      <c r="J3" s="5"/>
    </row>
    <row r="4" ht="17.25" customHeight="1" spans="1:10">
      <c r="A4" s="6" t="s">
        <v>1</v>
      </c>
    </row>
    <row r="5" ht="44.25" customHeight="1" spans="1:10">
      <c r="A5" s="65" t="s">
        <v>201</v>
      </c>
      <c r="B5" s="65" t="s">
        <v>338</v>
      </c>
      <c r="C5" s="65" t="s">
        <v>339</v>
      </c>
      <c r="D5" s="65" t="s">
        <v>340</v>
      </c>
      <c r="E5" s="65" t="s">
        <v>341</v>
      </c>
      <c r="F5" s="66" t="s">
        <v>342</v>
      </c>
      <c r="G5" s="65" t="s">
        <v>343</v>
      </c>
      <c r="H5" s="66" t="s">
        <v>344</v>
      </c>
      <c r="I5" s="66" t="s">
        <v>345</v>
      </c>
      <c r="J5" s="65" t="s">
        <v>346</v>
      </c>
    </row>
    <row r="6" ht="18.75" customHeight="1" spans="1:10">
      <c r="A6" s="135">
        <v>1</v>
      </c>
      <c r="B6" s="135">
        <v>2</v>
      </c>
      <c r="C6" s="135">
        <v>3</v>
      </c>
      <c r="D6" s="135">
        <v>4</v>
      </c>
      <c r="E6" s="135">
        <v>5</v>
      </c>
      <c r="F6" s="29">
        <v>6</v>
      </c>
      <c r="G6" s="135">
        <v>7</v>
      </c>
      <c r="H6" s="29">
        <v>8</v>
      </c>
      <c r="I6" s="29">
        <v>9</v>
      </c>
      <c r="J6" s="135">
        <v>10</v>
      </c>
    </row>
    <row r="7" s="1" customFormat="1" ht="42" customHeight="1" spans="1:10">
      <c r="A7" s="136" t="s">
        <v>69</v>
      </c>
      <c r="B7" s="67"/>
      <c r="C7" s="67"/>
      <c r="D7" s="67"/>
      <c r="E7" s="137"/>
      <c r="F7" s="70"/>
      <c r="G7" s="137"/>
      <c r="H7" s="70"/>
      <c r="I7" s="70"/>
      <c r="J7" s="137"/>
    </row>
    <row r="8" s="1" customFormat="1" ht="42" customHeight="1" spans="1:10">
      <c r="A8" s="138" t="s">
        <v>275</v>
      </c>
      <c r="B8" s="22" t="s">
        <v>347</v>
      </c>
      <c r="C8" s="22" t="s">
        <v>348</v>
      </c>
      <c r="D8" s="22" t="s">
        <v>349</v>
      </c>
      <c r="E8" s="136" t="s">
        <v>350</v>
      </c>
      <c r="F8" s="22" t="s">
        <v>351</v>
      </c>
      <c r="G8" s="136" t="s">
        <v>352</v>
      </c>
      <c r="H8" s="22" t="s">
        <v>353</v>
      </c>
      <c r="I8" s="22" t="s">
        <v>354</v>
      </c>
      <c r="J8" s="136" t="s">
        <v>355</v>
      </c>
    </row>
    <row r="9" s="1" customFormat="1" ht="42" customHeight="1" spans="1:10">
      <c r="A9" s="138" t="s">
        <v>275</v>
      </c>
      <c r="B9" s="22" t="s">
        <v>347</v>
      </c>
      <c r="C9" s="22" t="s">
        <v>348</v>
      </c>
      <c r="D9" s="22" t="s">
        <v>356</v>
      </c>
      <c r="E9" s="136" t="s">
        <v>357</v>
      </c>
      <c r="F9" s="22" t="s">
        <v>351</v>
      </c>
      <c r="G9" s="136" t="s">
        <v>352</v>
      </c>
      <c r="H9" s="22" t="s">
        <v>353</v>
      </c>
      <c r="I9" s="22" t="s">
        <v>354</v>
      </c>
      <c r="J9" s="136" t="s">
        <v>358</v>
      </c>
    </row>
    <row r="10" s="1" customFormat="1" ht="42" customHeight="1" spans="1:10">
      <c r="A10" s="138" t="s">
        <v>275</v>
      </c>
      <c r="B10" s="22" t="s">
        <v>347</v>
      </c>
      <c r="C10" s="22" t="s">
        <v>348</v>
      </c>
      <c r="D10" s="22" t="s">
        <v>359</v>
      </c>
      <c r="E10" s="136" t="s">
        <v>360</v>
      </c>
      <c r="F10" s="22" t="s">
        <v>351</v>
      </c>
      <c r="G10" s="136" t="s">
        <v>352</v>
      </c>
      <c r="H10" s="22" t="s">
        <v>353</v>
      </c>
      <c r="I10" s="22" t="s">
        <v>354</v>
      </c>
      <c r="J10" s="136" t="s">
        <v>361</v>
      </c>
    </row>
    <row r="11" s="1" customFormat="1" ht="42" customHeight="1" spans="1:10">
      <c r="A11" s="138" t="s">
        <v>275</v>
      </c>
      <c r="B11" s="22" t="s">
        <v>347</v>
      </c>
      <c r="C11" s="22" t="s">
        <v>362</v>
      </c>
      <c r="D11" s="22" t="s">
        <v>363</v>
      </c>
      <c r="E11" s="136" t="s">
        <v>364</v>
      </c>
      <c r="F11" s="22" t="s">
        <v>365</v>
      </c>
      <c r="G11" s="136" t="s">
        <v>366</v>
      </c>
      <c r="H11" s="22" t="s">
        <v>353</v>
      </c>
      <c r="I11" s="22" t="s">
        <v>354</v>
      </c>
      <c r="J11" s="136" t="s">
        <v>367</v>
      </c>
    </row>
    <row r="12" s="1" customFormat="1" ht="42" customHeight="1" spans="1:10">
      <c r="A12" s="138" t="s">
        <v>275</v>
      </c>
      <c r="B12" s="22" t="s">
        <v>347</v>
      </c>
      <c r="C12" s="22" t="s">
        <v>368</v>
      </c>
      <c r="D12" s="22" t="s">
        <v>369</v>
      </c>
      <c r="E12" s="136" t="s">
        <v>370</v>
      </c>
      <c r="F12" s="22" t="s">
        <v>365</v>
      </c>
      <c r="G12" s="136" t="s">
        <v>371</v>
      </c>
      <c r="H12" s="22" t="s">
        <v>353</v>
      </c>
      <c r="I12" s="22" t="s">
        <v>354</v>
      </c>
      <c r="J12" s="136" t="s">
        <v>372</v>
      </c>
    </row>
    <row r="13" s="1" customFormat="1" ht="42" customHeight="1" spans="1:10">
      <c r="A13" s="138" t="s">
        <v>332</v>
      </c>
      <c r="B13" s="22" t="s">
        <v>373</v>
      </c>
      <c r="C13" s="22" t="s">
        <v>348</v>
      </c>
      <c r="D13" s="22" t="s">
        <v>349</v>
      </c>
      <c r="E13" s="136" t="s">
        <v>374</v>
      </c>
      <c r="F13" s="22" t="s">
        <v>351</v>
      </c>
      <c r="G13" s="136" t="s">
        <v>352</v>
      </c>
      <c r="H13" s="22" t="s">
        <v>353</v>
      </c>
      <c r="I13" s="22" t="s">
        <v>354</v>
      </c>
      <c r="J13" s="136" t="s">
        <v>375</v>
      </c>
    </row>
    <row r="14" s="1" customFormat="1" ht="42" customHeight="1" spans="1:10">
      <c r="A14" s="138" t="s">
        <v>332</v>
      </c>
      <c r="B14" s="22" t="s">
        <v>373</v>
      </c>
      <c r="C14" s="22" t="s">
        <v>348</v>
      </c>
      <c r="D14" s="22" t="s">
        <v>356</v>
      </c>
      <c r="E14" s="136" t="s">
        <v>376</v>
      </c>
      <c r="F14" s="22" t="s">
        <v>365</v>
      </c>
      <c r="G14" s="136" t="s">
        <v>377</v>
      </c>
      <c r="H14" s="22" t="s">
        <v>353</v>
      </c>
      <c r="I14" s="22" t="s">
        <v>354</v>
      </c>
      <c r="J14" s="136" t="s">
        <v>378</v>
      </c>
    </row>
    <row r="15" s="1" customFormat="1" ht="42" customHeight="1" spans="1:10">
      <c r="A15" s="138" t="s">
        <v>332</v>
      </c>
      <c r="B15" s="22" t="s">
        <v>373</v>
      </c>
      <c r="C15" s="22" t="s">
        <v>362</v>
      </c>
      <c r="D15" s="22" t="s">
        <v>363</v>
      </c>
      <c r="E15" s="136" t="s">
        <v>379</v>
      </c>
      <c r="F15" s="22" t="s">
        <v>351</v>
      </c>
      <c r="G15" s="136" t="s">
        <v>380</v>
      </c>
      <c r="H15" s="22" t="s">
        <v>381</v>
      </c>
      <c r="I15" s="22" t="s">
        <v>382</v>
      </c>
      <c r="J15" s="136" t="s">
        <v>383</v>
      </c>
    </row>
    <row r="16" s="1" customFormat="1" ht="42" customHeight="1" spans="1:10">
      <c r="A16" s="138" t="s">
        <v>332</v>
      </c>
      <c r="B16" s="22" t="s">
        <v>373</v>
      </c>
      <c r="C16" s="22" t="s">
        <v>368</v>
      </c>
      <c r="D16" s="22" t="s">
        <v>369</v>
      </c>
      <c r="E16" s="136" t="s">
        <v>384</v>
      </c>
      <c r="F16" s="22" t="s">
        <v>365</v>
      </c>
      <c r="G16" s="136" t="s">
        <v>385</v>
      </c>
      <c r="H16" s="22" t="s">
        <v>353</v>
      </c>
      <c r="I16" s="22" t="s">
        <v>382</v>
      </c>
      <c r="J16" s="136" t="s">
        <v>386</v>
      </c>
    </row>
    <row r="17" s="1" customFormat="1" ht="42" customHeight="1" spans="1:10">
      <c r="A17" s="138" t="s">
        <v>332</v>
      </c>
      <c r="B17" s="22" t="s">
        <v>373</v>
      </c>
      <c r="C17" s="22" t="s">
        <v>368</v>
      </c>
      <c r="D17" s="22" t="s">
        <v>369</v>
      </c>
      <c r="E17" s="136" t="s">
        <v>387</v>
      </c>
      <c r="F17" s="22" t="s">
        <v>365</v>
      </c>
      <c r="G17" s="136" t="s">
        <v>385</v>
      </c>
      <c r="H17" s="22" t="s">
        <v>353</v>
      </c>
      <c r="I17" s="22" t="s">
        <v>354</v>
      </c>
      <c r="J17" s="136" t="s">
        <v>388</v>
      </c>
    </row>
    <row r="18" s="1" customFormat="1" ht="42" customHeight="1" spans="1:10">
      <c r="A18" s="138" t="s">
        <v>277</v>
      </c>
      <c r="B18" s="22" t="s">
        <v>389</v>
      </c>
      <c r="C18" s="22" t="s">
        <v>348</v>
      </c>
      <c r="D18" s="22" t="s">
        <v>349</v>
      </c>
      <c r="E18" s="136" t="s">
        <v>390</v>
      </c>
      <c r="F18" s="22" t="s">
        <v>351</v>
      </c>
      <c r="G18" s="136" t="s">
        <v>352</v>
      </c>
      <c r="H18" s="22" t="s">
        <v>353</v>
      </c>
      <c r="I18" s="22" t="s">
        <v>354</v>
      </c>
      <c r="J18" s="136" t="s">
        <v>391</v>
      </c>
    </row>
    <row r="19" s="1" customFormat="1" ht="42" customHeight="1" spans="1:10">
      <c r="A19" s="138" t="s">
        <v>277</v>
      </c>
      <c r="B19" s="22" t="s">
        <v>389</v>
      </c>
      <c r="C19" s="22" t="s">
        <v>348</v>
      </c>
      <c r="D19" s="22" t="s">
        <v>356</v>
      </c>
      <c r="E19" s="136" t="s">
        <v>392</v>
      </c>
      <c r="F19" s="22" t="s">
        <v>351</v>
      </c>
      <c r="G19" s="136" t="s">
        <v>352</v>
      </c>
      <c r="H19" s="22" t="s">
        <v>353</v>
      </c>
      <c r="I19" s="22" t="s">
        <v>354</v>
      </c>
      <c r="J19" s="136" t="s">
        <v>393</v>
      </c>
    </row>
    <row r="20" s="1" customFormat="1" ht="42" customHeight="1" spans="1:10">
      <c r="A20" s="138" t="s">
        <v>277</v>
      </c>
      <c r="B20" s="22" t="s">
        <v>389</v>
      </c>
      <c r="C20" s="22" t="s">
        <v>348</v>
      </c>
      <c r="D20" s="22" t="s">
        <v>359</v>
      </c>
      <c r="E20" s="136" t="s">
        <v>394</v>
      </c>
      <c r="F20" s="22" t="s">
        <v>351</v>
      </c>
      <c r="G20" s="136" t="s">
        <v>352</v>
      </c>
      <c r="H20" s="22" t="s">
        <v>353</v>
      </c>
      <c r="I20" s="22" t="s">
        <v>354</v>
      </c>
      <c r="J20" s="136" t="s">
        <v>361</v>
      </c>
    </row>
    <row r="21" s="1" customFormat="1" ht="42" customHeight="1" spans="1:10">
      <c r="A21" s="138" t="s">
        <v>277</v>
      </c>
      <c r="B21" s="22" t="s">
        <v>389</v>
      </c>
      <c r="C21" s="22" t="s">
        <v>362</v>
      </c>
      <c r="D21" s="22" t="s">
        <v>363</v>
      </c>
      <c r="E21" s="136" t="s">
        <v>395</v>
      </c>
      <c r="F21" s="22" t="s">
        <v>351</v>
      </c>
      <c r="G21" s="136" t="s">
        <v>380</v>
      </c>
      <c r="H21" s="22" t="s">
        <v>353</v>
      </c>
      <c r="I21" s="22" t="s">
        <v>354</v>
      </c>
      <c r="J21" s="136" t="s">
        <v>396</v>
      </c>
    </row>
    <row r="22" s="1" customFormat="1" ht="42" customHeight="1" spans="1:10">
      <c r="A22" s="138" t="s">
        <v>277</v>
      </c>
      <c r="B22" s="22" t="s">
        <v>389</v>
      </c>
      <c r="C22" s="22" t="s">
        <v>368</v>
      </c>
      <c r="D22" s="22" t="s">
        <v>369</v>
      </c>
      <c r="E22" s="136" t="s">
        <v>397</v>
      </c>
      <c r="F22" s="22" t="s">
        <v>365</v>
      </c>
      <c r="G22" s="136" t="s">
        <v>371</v>
      </c>
      <c r="H22" s="22" t="s">
        <v>353</v>
      </c>
      <c r="I22" s="22" t="s">
        <v>354</v>
      </c>
      <c r="J22" s="136" t="s">
        <v>398</v>
      </c>
    </row>
    <row r="23" s="1" customFormat="1" ht="42" customHeight="1" spans="1:10">
      <c r="A23" s="138" t="s">
        <v>336</v>
      </c>
      <c r="B23" s="22" t="s">
        <v>399</v>
      </c>
      <c r="C23" s="22" t="s">
        <v>348</v>
      </c>
      <c r="D23" s="22" t="s">
        <v>349</v>
      </c>
      <c r="E23" s="136" t="s">
        <v>374</v>
      </c>
      <c r="F23" s="22" t="s">
        <v>351</v>
      </c>
      <c r="G23" s="136" t="s">
        <v>352</v>
      </c>
      <c r="H23" s="22" t="s">
        <v>353</v>
      </c>
      <c r="I23" s="22" t="s">
        <v>354</v>
      </c>
      <c r="J23" s="136" t="s">
        <v>375</v>
      </c>
    </row>
    <row r="24" s="1" customFormat="1" ht="42" customHeight="1" spans="1:10">
      <c r="A24" s="138" t="s">
        <v>336</v>
      </c>
      <c r="B24" s="22" t="s">
        <v>399</v>
      </c>
      <c r="C24" s="22" t="s">
        <v>348</v>
      </c>
      <c r="D24" s="22" t="s">
        <v>356</v>
      </c>
      <c r="E24" s="136" t="s">
        <v>376</v>
      </c>
      <c r="F24" s="22" t="s">
        <v>365</v>
      </c>
      <c r="G24" s="136" t="s">
        <v>377</v>
      </c>
      <c r="H24" s="22" t="s">
        <v>353</v>
      </c>
      <c r="I24" s="22" t="s">
        <v>354</v>
      </c>
      <c r="J24" s="136" t="s">
        <v>378</v>
      </c>
    </row>
    <row r="25" s="1" customFormat="1" ht="42" customHeight="1" spans="1:10">
      <c r="A25" s="138" t="s">
        <v>336</v>
      </c>
      <c r="B25" s="22" t="s">
        <v>399</v>
      </c>
      <c r="C25" s="22" t="s">
        <v>362</v>
      </c>
      <c r="D25" s="22" t="s">
        <v>363</v>
      </c>
      <c r="E25" s="136" t="s">
        <v>379</v>
      </c>
      <c r="F25" s="22" t="s">
        <v>351</v>
      </c>
      <c r="G25" s="136" t="s">
        <v>380</v>
      </c>
      <c r="H25" s="22" t="s">
        <v>381</v>
      </c>
      <c r="I25" s="22" t="s">
        <v>382</v>
      </c>
      <c r="J25" s="136" t="s">
        <v>383</v>
      </c>
    </row>
    <row r="26" s="1" customFormat="1" ht="42" customHeight="1" spans="1:10">
      <c r="A26" s="138" t="s">
        <v>336</v>
      </c>
      <c r="B26" s="22" t="s">
        <v>399</v>
      </c>
      <c r="C26" s="22" t="s">
        <v>368</v>
      </c>
      <c r="D26" s="22" t="s">
        <v>369</v>
      </c>
      <c r="E26" s="136" t="s">
        <v>384</v>
      </c>
      <c r="F26" s="22" t="s">
        <v>365</v>
      </c>
      <c r="G26" s="136" t="s">
        <v>385</v>
      </c>
      <c r="H26" s="22" t="s">
        <v>353</v>
      </c>
      <c r="I26" s="22" t="s">
        <v>382</v>
      </c>
      <c r="J26" s="136" t="s">
        <v>386</v>
      </c>
    </row>
    <row r="27" s="1" customFormat="1" ht="42" customHeight="1" spans="1:10">
      <c r="A27" s="138" t="s">
        <v>336</v>
      </c>
      <c r="B27" s="22" t="s">
        <v>399</v>
      </c>
      <c r="C27" s="22" t="s">
        <v>368</v>
      </c>
      <c r="D27" s="22" t="s">
        <v>369</v>
      </c>
      <c r="E27" s="136" t="s">
        <v>387</v>
      </c>
      <c r="F27" s="22" t="s">
        <v>365</v>
      </c>
      <c r="G27" s="136" t="s">
        <v>385</v>
      </c>
      <c r="H27" s="22" t="s">
        <v>353</v>
      </c>
      <c r="I27" s="22" t="s">
        <v>354</v>
      </c>
      <c r="J27" s="136" t="s">
        <v>388</v>
      </c>
    </row>
    <row r="28" s="1" customFormat="1" ht="42" customHeight="1" spans="1:10">
      <c r="A28" s="138" t="s">
        <v>289</v>
      </c>
      <c r="B28" s="22" t="s">
        <v>400</v>
      </c>
      <c r="C28" s="22" t="s">
        <v>348</v>
      </c>
      <c r="D28" s="22" t="s">
        <v>349</v>
      </c>
      <c r="E28" s="136" t="s">
        <v>374</v>
      </c>
      <c r="F28" s="22" t="s">
        <v>351</v>
      </c>
      <c r="G28" s="136" t="s">
        <v>352</v>
      </c>
      <c r="H28" s="22" t="s">
        <v>353</v>
      </c>
      <c r="I28" s="22" t="s">
        <v>354</v>
      </c>
      <c r="J28" s="136" t="s">
        <v>401</v>
      </c>
    </row>
    <row r="29" s="1" customFormat="1" ht="42" customHeight="1" spans="1:10">
      <c r="A29" s="138" t="s">
        <v>289</v>
      </c>
      <c r="B29" s="22" t="s">
        <v>400</v>
      </c>
      <c r="C29" s="22" t="s">
        <v>348</v>
      </c>
      <c r="D29" s="22" t="s">
        <v>356</v>
      </c>
      <c r="E29" s="136" t="s">
        <v>392</v>
      </c>
      <c r="F29" s="22" t="s">
        <v>351</v>
      </c>
      <c r="G29" s="136" t="s">
        <v>352</v>
      </c>
      <c r="H29" s="22" t="s">
        <v>353</v>
      </c>
      <c r="I29" s="22" t="s">
        <v>354</v>
      </c>
      <c r="J29" s="136" t="s">
        <v>358</v>
      </c>
    </row>
    <row r="30" s="1" customFormat="1" ht="42" customHeight="1" spans="1:10">
      <c r="A30" s="138" t="s">
        <v>289</v>
      </c>
      <c r="B30" s="22" t="s">
        <v>400</v>
      </c>
      <c r="C30" s="22" t="s">
        <v>348</v>
      </c>
      <c r="D30" s="22" t="s">
        <v>359</v>
      </c>
      <c r="E30" s="136" t="s">
        <v>402</v>
      </c>
      <c r="F30" s="22" t="s">
        <v>365</v>
      </c>
      <c r="G30" s="136" t="s">
        <v>377</v>
      </c>
      <c r="H30" s="22" t="s">
        <v>353</v>
      </c>
      <c r="I30" s="22" t="s">
        <v>354</v>
      </c>
      <c r="J30" s="136" t="s">
        <v>403</v>
      </c>
    </row>
    <row r="31" s="1" customFormat="1" ht="42" customHeight="1" spans="1:10">
      <c r="A31" s="138" t="s">
        <v>289</v>
      </c>
      <c r="B31" s="22" t="s">
        <v>400</v>
      </c>
      <c r="C31" s="22" t="s">
        <v>362</v>
      </c>
      <c r="D31" s="22" t="s">
        <v>363</v>
      </c>
      <c r="E31" s="136" t="s">
        <v>404</v>
      </c>
      <c r="F31" s="22" t="s">
        <v>351</v>
      </c>
      <c r="G31" s="136" t="s">
        <v>380</v>
      </c>
      <c r="H31" s="22" t="s">
        <v>381</v>
      </c>
      <c r="I31" s="22" t="s">
        <v>354</v>
      </c>
      <c r="J31" s="136" t="s">
        <v>405</v>
      </c>
    </row>
    <row r="32" s="1" customFormat="1" ht="42" customHeight="1" spans="1:10">
      <c r="A32" s="138" t="s">
        <v>289</v>
      </c>
      <c r="B32" s="22" t="s">
        <v>400</v>
      </c>
      <c r="C32" s="22" t="s">
        <v>368</v>
      </c>
      <c r="D32" s="22" t="s">
        <v>369</v>
      </c>
      <c r="E32" s="136" t="s">
        <v>406</v>
      </c>
      <c r="F32" s="22" t="s">
        <v>365</v>
      </c>
      <c r="G32" s="136" t="s">
        <v>371</v>
      </c>
      <c r="H32" s="22" t="s">
        <v>353</v>
      </c>
      <c r="I32" s="22" t="s">
        <v>354</v>
      </c>
      <c r="J32" s="136" t="s">
        <v>407</v>
      </c>
    </row>
    <row r="33" s="1" customFormat="1" ht="42" customHeight="1" spans="1:10">
      <c r="A33" s="138" t="s">
        <v>334</v>
      </c>
      <c r="B33" s="22" t="s">
        <v>408</v>
      </c>
      <c r="C33" s="22" t="s">
        <v>348</v>
      </c>
      <c r="D33" s="22" t="s">
        <v>349</v>
      </c>
      <c r="E33" s="136" t="s">
        <v>374</v>
      </c>
      <c r="F33" s="22" t="s">
        <v>351</v>
      </c>
      <c r="G33" s="136" t="s">
        <v>352</v>
      </c>
      <c r="H33" s="22" t="s">
        <v>353</v>
      </c>
      <c r="I33" s="22" t="s">
        <v>354</v>
      </c>
      <c r="J33" s="136" t="s">
        <v>375</v>
      </c>
    </row>
    <row r="34" s="1" customFormat="1" ht="42" customHeight="1" spans="1:10">
      <c r="A34" s="138" t="s">
        <v>334</v>
      </c>
      <c r="B34" s="22" t="s">
        <v>408</v>
      </c>
      <c r="C34" s="22" t="s">
        <v>348</v>
      </c>
      <c r="D34" s="22" t="s">
        <v>356</v>
      </c>
      <c r="E34" s="136" t="s">
        <v>376</v>
      </c>
      <c r="F34" s="22" t="s">
        <v>365</v>
      </c>
      <c r="G34" s="136" t="s">
        <v>377</v>
      </c>
      <c r="H34" s="22" t="s">
        <v>353</v>
      </c>
      <c r="I34" s="22" t="s">
        <v>354</v>
      </c>
      <c r="J34" s="136" t="s">
        <v>378</v>
      </c>
    </row>
    <row r="35" s="1" customFormat="1" ht="42" customHeight="1" spans="1:10">
      <c r="A35" s="138" t="s">
        <v>334</v>
      </c>
      <c r="B35" s="22" t="s">
        <v>408</v>
      </c>
      <c r="C35" s="22" t="s">
        <v>362</v>
      </c>
      <c r="D35" s="22" t="s">
        <v>363</v>
      </c>
      <c r="E35" s="136" t="s">
        <v>379</v>
      </c>
      <c r="F35" s="22" t="s">
        <v>351</v>
      </c>
      <c r="G35" s="136" t="s">
        <v>380</v>
      </c>
      <c r="H35" s="22" t="s">
        <v>381</v>
      </c>
      <c r="I35" s="22" t="s">
        <v>382</v>
      </c>
      <c r="J35" s="136" t="s">
        <v>383</v>
      </c>
    </row>
    <row r="36" s="1" customFormat="1" ht="42" customHeight="1" spans="1:10">
      <c r="A36" s="138" t="s">
        <v>334</v>
      </c>
      <c r="B36" s="22" t="s">
        <v>408</v>
      </c>
      <c r="C36" s="22" t="s">
        <v>368</v>
      </c>
      <c r="D36" s="22" t="s">
        <v>369</v>
      </c>
      <c r="E36" s="136" t="s">
        <v>384</v>
      </c>
      <c r="F36" s="22" t="s">
        <v>365</v>
      </c>
      <c r="G36" s="136" t="s">
        <v>385</v>
      </c>
      <c r="H36" s="22" t="s">
        <v>353</v>
      </c>
      <c r="I36" s="22" t="s">
        <v>382</v>
      </c>
      <c r="J36" s="136" t="s">
        <v>386</v>
      </c>
    </row>
    <row r="37" s="1" customFormat="1" ht="42" customHeight="1" spans="1:10">
      <c r="A37" s="138" t="s">
        <v>334</v>
      </c>
      <c r="B37" s="22" t="s">
        <v>408</v>
      </c>
      <c r="C37" s="22" t="s">
        <v>368</v>
      </c>
      <c r="D37" s="22" t="s">
        <v>369</v>
      </c>
      <c r="E37" s="136" t="s">
        <v>387</v>
      </c>
      <c r="F37" s="22" t="s">
        <v>365</v>
      </c>
      <c r="G37" s="136" t="s">
        <v>385</v>
      </c>
      <c r="H37" s="22" t="s">
        <v>353</v>
      </c>
      <c r="I37" s="22" t="s">
        <v>354</v>
      </c>
      <c r="J37" s="136" t="s">
        <v>388</v>
      </c>
    </row>
  </sheetData>
  <mergeCells count="14">
    <mergeCell ref="A3:J3"/>
    <mergeCell ref="A4:H4"/>
    <mergeCell ref="A8:A12"/>
    <mergeCell ref="A13:A17"/>
    <mergeCell ref="A18:A22"/>
    <mergeCell ref="A23:A27"/>
    <mergeCell ref="A28:A32"/>
    <mergeCell ref="A33:A37"/>
    <mergeCell ref="B8:B12"/>
    <mergeCell ref="B13:B17"/>
    <mergeCell ref="B18:B22"/>
    <mergeCell ref="B23:B27"/>
    <mergeCell ref="B28:B32"/>
    <mergeCell ref="B33:B3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2026-04-01T02:54:39Z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