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tabRatio="894"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<sst xmlns="http://schemas.openxmlformats.org/spreadsheetml/2006/main" count="1156" uniqueCount="422">
  <si>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</si>
  <si>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</si>
  <si>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</si>
  <si>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</si>
  <si>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</si>
  <si>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</si>
  <si>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</si>
  <si>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</si>
  <si>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</si>
  <si>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</si>
  <si>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</si>
  <si>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</si>
  <si>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</si>
  <si>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</si>
  <si>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</si>
  <si>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</si>
  <si>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</si>
  <si>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</si>
  <si>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</si>
  <si>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</si>
  <si>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</si>
  <si>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</si>
  <si>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</si>
  <si>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</si>
  <si>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</si>
  <si>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</si>
  <si>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</si>
  <si>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</si>
  <si>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</si>
  <si>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</si>
  <si>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</si>
  <si>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</si>
  <si>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</si>
  <si>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</si>
  <si>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</si>
  <si>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</si>
  <si>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</si>
  <si>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</si>
  <si>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</si>
  <si>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</si>
  <si>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</si>
  <si>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</si>
  <si>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</si>
  <si>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</si>
  <si>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</si>
  <si>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</si>
  <si>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</si>
  <si>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</si>
  <si>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</si>
  <si>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</si>
  <si>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</si>
  <si>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</si>
  <si>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</si>
  <si>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</si>
  <si>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项目单位</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</si>
  <si>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</si>
  <si>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</si>
  <si>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</si>
  <si>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</si>
  <si>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</si>
  <si>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</si>
  <si>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</si>
  <si>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</si>
  <si>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</si>
  <si>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</si>
  <si>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</si>
  <si>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</si>
  <si>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</si>
  <si>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</si>
  <si>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105029</t>
  </si>
  <si>
    <t>寻甸回族彝族自治县凤合镇初级中学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</si>
  <si>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</si>
  <si>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</si>
  <si>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</si>
  <si>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</si>
  <si>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</si>
  <si>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</si>
  <si>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</si>
  <si>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</si>
  <si>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</si>
  <si>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</si>
  <si>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</si>
  <si>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</si>
  <si>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</si>
  <si>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</si>
  <si>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</si>
  <si>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</si>
  <si>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</si>
  <si>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</si>
  <si>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</si>
  <si>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</si>
  <si>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</si>
  <si>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</si>
  <si>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</si>
  <si>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</si>
  <si>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</si>
  <si>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</si>
  <si>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</si>
  <si>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</si>
  <si>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</si>
  <si>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</si>
  <si>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</si>
  <si>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</si>
  <si>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</si>
  <si>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</si>
  <si>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</si>
  <si>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</si>
  <si>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</si>
  <si>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</si>
  <si>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</si>
  <si>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</si>
  <si>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</si>
  <si>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</si>
  <si>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</si>
  <si>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</si>
  <si>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</si>
  <si>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</si>
  <si>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</si>
  <si>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</si>
  <si>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</si>
  <si>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</si>
  <si>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</si>
  <si>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</si>
  <si>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</si>
  <si>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</si>
  <si>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</si>
  <si>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</si>
  <si>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</si>
  <si>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</si>
  <si>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</si>
  <si>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</si>
  <si>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</si>
  <si>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</si>
  <si>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</si>
  <si>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</si>
  <si>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</si>
  <si>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</si>
  <si>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</si>
  <si>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</si>
  <si>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</si>
  <si>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</si>
  <si>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</si>
  <si>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</si>
  <si>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</si>
  <si>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</si>
  <si>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</si>
  <si>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</si>
  <si>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</si>
  <si>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</si>
  <si>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</si>
  <si>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</si>
  <si>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</si>
  <si>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</si>
  <si>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</si>
  <si>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</si>
  <si>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</si>
  <si>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</si>
  <si>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</si>
  <si>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</si>
  <si>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</si>
  <si>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</si>
  <si>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</si>
  <si>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</si>
  <si>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</si>
  <si>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</si>
  <si>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</si>
  <si>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</si>
  <si>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</si>
  <si>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</si>
  <si>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</si>
  <si>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</si>
  <si>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</si>
  <si>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</si>
  <si>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</si>
  <si>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</si>
  <si>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合  计</t>
  </si>
  <si>
    <t>预算03表</t>
  </si>
  <si>
    <t>“三公”经费合计</t>
  </si>
  <si>
    <t>因公出国（境）费</t>
  </si>
  <si>
    <t>公务用车购置及运行费</t>
  </si>
  <si>
    <t>公务接待费</t>
  </si>
  <si>
    <t>公务用车购置费</t>
  </si>
  <si>
    <t>公务用车运行费</t>
  </si>
  <si>
    <t>备注：本单位2026年无一般公共预算“三公”经费支出预算，本表无数据。</t>
  </si>
  <si>
    <t>预算04表</t>
  </si>
  <si>
    <t>单位名称：寻甸回族彝族自治县凤合镇初级中学</t>
  </si>
  <si>
    <t>主管部门</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</si>
  <si>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</si>
  <si>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</si>
  <si>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</si>
  <si>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</si>
  <si>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</si>
  <si>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</si>
  <si>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</si>
  <si>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</si>
  <si>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</si>
  <si>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</si>
  <si>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</si>
  <si>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</si>
  <si>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</si>
  <si>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</si>
  <si>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</si>
  <si>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</si>
  <si>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</si>
  <si>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530129210000000003286</t>
  </si>
  <si>
    <t>事业人员支出工资</t>
  </si>
  <si>
    <t>30101</t>
  </si>
  <si>
    <t>基本工资</t>
  </si>
  <si>
    <t>30102</t>
  </si>
  <si>
    <t>津贴补贴</t>
  </si>
  <si>
    <t>30107</t>
  </si>
  <si>
    <t>绩效工资</t>
  </si>
  <si>
    <t>530129210000000003287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</si>
  <si>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</si>
  <si>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</si>
  <si>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</si>
  <si>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</si>
  <si>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</si>
  <si>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</si>
  <si>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</si>
  <si>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</si>
  <si>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</si>
  <si>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</si>
  <si>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</si>
  <si>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530129210000000003288</t>
  </si>
  <si>
    <t>30113</t>
  </si>
  <si>
    <t>530129210000000003293</t>
  </si>
  <si>
    <t>工会经费</t>
  </si>
  <si>
    <t>30228</t>
  </si>
  <si>
    <t>530129210000000003294</t>
  </si>
  <si>
    <t>一般公用经费支出</t>
  </si>
  <si>
    <t>30201</t>
  </si>
  <si>
    <t>办公费</t>
  </si>
  <si>
    <t>530129231100001527418</t>
  </si>
  <si>
    <t>事业人员绩效奖励</t>
  </si>
  <si>
    <t>530129241100002442652</t>
  </si>
  <si>
    <t>未在工资统发人员绩效工资</t>
  </si>
  <si>
    <t>预算05-1表</t>
  </si>
  <si>
    <t>项目分类</t>
  </si>
  <si>
    <t>经济科目编码</t>
  </si>
  <si>
    <t>经济科目名称</t>
  </si>
  <si>
    <t>本年拨款</t>
  </si>
  <si>
    <t>其中：本次下达</t>
  </si>
  <si>
    <t>专项业务类</t>
  </si>
  <si>
    <t>530129251100004643235</t>
  </si>
  <si>
    <t>2025年义务教育课后服务省级补助资金</t>
  </si>
  <si>
    <t>30226</t>
  </si>
  <si>
    <t>劳务费</t>
  </si>
  <si>
    <t>530129261100005139187</t>
  </si>
  <si>
    <t>2026年国有资源有偿使用收入安排的补助资金</t>
  </si>
  <si>
    <t>民生类</t>
  </si>
  <si>
    <t>530129251100004199454</t>
  </si>
  <si>
    <t>2025年城乡义务教育补助经费（营养改善计划）中央资金</t>
  </si>
  <si>
    <t>30305</t>
  </si>
  <si>
    <t>生活补助</t>
  </si>
  <si>
    <t>530129251100004224177</t>
  </si>
  <si>
    <t>2025年第一批城乡义务教育补助经费（普通学校公用经费）中央资金</t>
  </si>
  <si>
    <t>30202</t>
  </si>
  <si>
    <t>印刷费</t>
  </si>
  <si>
    <t>30206</t>
  </si>
  <si>
    <t>电费</t>
  </si>
  <si>
    <t>30211</t>
  </si>
  <si>
    <t>差旅费</t>
  </si>
  <si>
    <t>30213</t>
  </si>
  <si>
    <t>维修（护）费</t>
  </si>
  <si>
    <t>30216</t>
  </si>
  <si>
    <t>培训费</t>
  </si>
  <si>
    <t>30299</t>
  </si>
  <si>
    <t>其他商品和服务支出</t>
  </si>
  <si>
    <t>530129251100004226929</t>
  </si>
  <si>
    <t>2025年第一批城乡义务教育补助经费（特殊教育公用经费）中央资金</t>
  </si>
  <si>
    <t>530129251100004227811</t>
  </si>
  <si>
    <t>2025年第一批城乡义务教育补助经费（乡村教师生活补助）中央资金</t>
  </si>
  <si>
    <t>530129251100004326466</t>
  </si>
  <si>
    <t>2025年第一批城乡义务教育补助经费（特殊教育公用经费）省级资金</t>
  </si>
  <si>
    <t>530129251100004326529</t>
  </si>
  <si>
    <t>2025年第一批城乡义务教育补助经费（普通学校公用经费）省级资金</t>
  </si>
  <si>
    <t>30205</t>
  </si>
  <si>
    <t>水费</t>
  </si>
  <si>
    <t>530129251100004470016</t>
  </si>
  <si>
    <t>2025年城乡义务教育补助经费（普通学校公用经费）市级资金</t>
  </si>
  <si>
    <t>530129251100004474019</t>
  </si>
  <si>
    <t>2025年城乡义务教育补助经费（特殊教育公用经费）市级资金</t>
  </si>
  <si>
    <t>530129251100004561366</t>
  </si>
  <si>
    <t>寻甸县2025年城乡义务教育补助经费（乡村教师生活补助）市级资金</t>
  </si>
  <si>
    <t>530129251100004714750</t>
  </si>
  <si>
    <t>2025年第二批城乡义务教育补助经费（普通学校公用经费）省级资金</t>
  </si>
  <si>
    <t>530129251100004714761</t>
  </si>
  <si>
    <t>2025年城乡义务教育补助经费（特殊教育公用经费）提标县级资金</t>
  </si>
  <si>
    <t>530129251100004755408</t>
  </si>
  <si>
    <t>2025年城乡义务教育补助（特殊教育公用经费）提标资金</t>
  </si>
  <si>
    <t>530129261100005137558</t>
  </si>
  <si>
    <t>2026年遗属人员生活补助资金</t>
  </si>
  <si>
    <t>530129261100005139186</t>
  </si>
  <si>
    <t>2026年城乡义务教育补助（特殊教育公用经费）县级资金</t>
  </si>
  <si>
    <t>530129261100005142948</t>
  </si>
  <si>
    <t>2026年城乡义务教育补助（普通学校公用经费）县级资金</t>
  </si>
  <si>
    <t>事业发展类</t>
  </si>
  <si>
    <t>530129251100004381618</t>
  </si>
  <si>
    <t>2025年第一批城乡义务教育补助经费（校舍安全保障）省级资金</t>
  </si>
  <si>
    <t>31001</t>
  </si>
  <si>
    <t>房屋建筑物购建</t>
  </si>
  <si>
    <t>530129251100004755055</t>
  </si>
  <si>
    <t>2025年第二批城乡义务教育补助经费（校舍安全保障）中央补助资金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</si>
  <si>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</si>
  <si>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</si>
  <si>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</si>
  <si>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</si>
  <si>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</si>
  <si>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</si>
  <si>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</si>
  <si>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</si>
  <si>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</si>
  <si>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</si>
  <si>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</si>
  <si>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</si>
  <si>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</si>
  <si>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</si>
  <si>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</si>
  <si>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</si>
  <si>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</si>
  <si>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</si>
  <si>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</si>
  <si>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</si>
  <si>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</si>
  <si>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</si>
  <si>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</si>
  <si>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</si>
  <si>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</si>
  <si>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</si>
  <si>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</si>
  <si>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</si>
  <si>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</si>
  <si>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</si>
  <si>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</si>
  <si>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</si>
  <si>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</si>
  <si>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</si>
  <si>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</si>
  <si>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</si>
  <si>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</si>
  <si>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</si>
  <si>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</si>
  <si>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做好本部门人员、公用经费保障，按规定落实干部职工各项待遇，支持部门正常履职。特殊教育和随班就读特殊学生7000元/生·年。</t>
  </si>
  <si>
    <t>根据《寻甸回族彝族自治县人民政府办公室关于印发寻甸回族彝族自治县非税收入征收成本核定规范支出管理实施细则(试行)的通知》（寻政办发〔2019〕41号）的规定，按比例核定征收成本，用于学校正常运转经费支出。</t>
  </si>
  <si>
    <t>缴存财政完成率</t>
  </si>
  <si>
    <t>反映缴存财政完成率情况</t>
  </si>
  <si>
    <t>时效指标</t>
  </si>
  <si>
    <t>当年支出完成率</t>
  </si>
  <si>
    <t>反映当年支出完成率情况</t>
  </si>
  <si>
    <t>学校正常运转</t>
  </si>
  <si>
    <t>长期</t>
  </si>
  <si>
    <t>反映学校正常运转情况</t>
  </si>
  <si>
    <t>可持续影响</t>
  </si>
  <si>
    <t>教育可持续发展</t>
  </si>
  <si>
    <t>反映教育可持续发展情况</t>
  </si>
  <si>
    <t>师生满意度</t>
  </si>
  <si>
    <t>85</t>
  </si>
  <si>
    <t>反映师生满意度情况</t>
  </si>
  <si>
    <t>预算06表</t>
  </si>
  <si>
    <t>政府性基金预算支出预算表</t>
  </si>
  <si>
    <t>单位名称</t>
  </si>
  <si>
    <t>政府性基金预算支出</t>
  </si>
  <si>
    <t>备注：本单位2026年无对下转移支付预算，本表无数据。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</si>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</sst>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4" borderId="22" applyNumberFormat="0" applyAlignment="0" applyProtection="0">
      <alignment vertical="center"/>
    </xf>
    <xf numFmtId="0" fontId="25" fillId="5" borderId="23" applyNumberFormat="0" applyAlignment="0" applyProtection="0">
      <alignment vertical="center"/>
    </xf>
    <xf numFmtId="0" fontId="26" fillId="5" borderId="22" applyNumberFormat="0" applyAlignment="0" applyProtection="0">
      <alignment vertical="center"/>
    </xf>
    <xf numFmtId="0" fontId="27" fillId="6"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177" fontId="35" fillId="0" borderId="7">
      <alignment horizontal="right" vertical="center"/>
    </xf>
    <xf numFmtId="10" fontId="35" fillId="0" borderId="7">
      <alignment horizontal="right" vertical="center"/>
    </xf>
    <xf numFmtId="178" fontId="35" fillId="0" borderId="7">
      <alignment horizontal="right" vertical="center"/>
    </xf>
    <xf numFmtId="49" fontId="35" fillId="0" borderId="7">
      <alignment horizontal="left" vertical="center" wrapText="1"/>
    </xf>
    <xf numFmtId="178" fontId="35" fillId="0" borderId="7">
      <alignment horizontal="right" vertical="center"/>
    </xf>
    <xf numFmtId="179" fontId="35" fillId="0" borderId="7">
      <alignment horizontal="right" vertical="center"/>
    </xf>
    <xf numFmtId="180" fontId="35" fillId="0" borderId="7">
      <alignment horizontal="right" vertical="center"/>
    </xf>
    <xf numFmtId="0" fontId="35" fillId="0" borderId="0">
      <alignment vertical="top"/>
      <protection locked="0"/>
    </xf>
  </cellStyleXfs>
  <cellXfs count="211">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3" xfId="0" applyFont="1" applyFill="1" applyBorder="1" applyAlignment="1">
      <alignment horizontal="left" vertical="center"/>
    </xf>
    <xf numFmtId="0" fontId="6" fillId="0" borderId="0" xfId="57" applyFont="1" applyFill="1" applyBorder="1" applyAlignment="1" applyProtection="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7" xfId="0" applyFont="1" applyFill="1" applyBorder="1" applyAlignment="1">
      <alignment horizontal="center" vertical="center"/>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14" xfId="0" applyFont="1" applyFill="1" applyBorder="1" applyAlignment="1">
      <alignment vertical="center" wrapText="1"/>
    </xf>
    <xf numFmtId="178" fontId="5" fillId="0" borderId="14" xfId="0" applyNumberFormat="1" applyFont="1" applyBorder="1" applyAlignment="1">
      <alignment horizontal="right" vertical="center"/>
    </xf>
    <xf numFmtId="0" fontId="2" fillId="0" borderId="15" xfId="0" applyFont="1" applyBorder="1" applyAlignment="1">
      <alignment vertical="center" wrapText="1"/>
    </xf>
    <xf numFmtId="178" fontId="5" fillId="0" borderId="15" xfId="0" applyNumberFormat="1" applyFont="1" applyBorder="1" applyAlignment="1">
      <alignment horizontal="right" vertical="center"/>
    </xf>
    <xf numFmtId="0" fontId="0" fillId="0" borderId="16" xfId="0" applyFont="1" applyBorder="1" applyAlignment="1">
      <alignment horizontal="center"/>
    </xf>
    <xf numFmtId="0" fontId="0" fillId="0" borderId="17" xfId="0" applyFont="1" applyBorder="1" applyAlignment="1">
      <alignment horizontal="center"/>
    </xf>
    <xf numFmtId="0" fontId="0" fillId="0" borderId="18" xfId="0" applyFont="1" applyBorder="1" applyAlignment="1">
      <alignment horizontal="center"/>
    </xf>
    <xf numFmtId="0" fontId="0" fillId="0" borderId="14" xfId="0"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7" fillId="2" borderId="0" xfId="0" applyFont="1" applyFill="1" applyBorder="1" applyAlignment="1">
      <alignment horizontal="left" vertical="center"/>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indent="2"/>
    </xf>
    <xf numFmtId="0" fontId="1" fillId="0" borderId="4"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178" fontId="5" fillId="0" borderId="7" xfId="54" applyFont="1">
      <alignment horizontal="right" vertical="center"/>
    </xf>
    <xf numFmtId="178" fontId="5" fillId="0" borderId="7" xfId="0" applyNumberFormat="1" applyFont="1" applyFill="1" applyBorder="1" applyAlignment="1">
      <alignment horizontal="right" vertical="center"/>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8" fontId="15" fillId="0" borderId="7" xfId="0" applyNumberFormat="1" applyFont="1" applyFill="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4" sqref="A4:B4"/>
    </sheetView>
  </sheetViews>
  <sheetFormatPr defaultColWidth="8.57272727272727" defaultRowHeight="12.75" customHeight="1" outlineLevelCol="3"/>
  <cols>
    <col min="1" max="4" width="41" customWidth="1"/>
  </cols>
  <sheetData>
    <row r="1" customHeight="1" spans="1:4">
      <c r="A1" s="2"/>
      <c r="B1" s="2"/>
      <c r="C1" s="2"/>
      <c r="D1" s="2"/>
    </row>
    <row r="2" ht="15" customHeight="1" spans="1:4">
      <c r="A2" s="47"/>
      <c r="B2" s="47"/>
      <c r="C2" s="47"/>
      <c r="D2" s="48" t="s">
        <v>0</v>
      </c>
    </row>
    <row r="3" ht="41.25" customHeight="1" spans="1:4">
      <c r="A3" s="42" t="str">
        <f>"2026"&amp;"年部门财务收支预算总表"</f>
        <v>2026年部门财务收支预算总表</v>
      </c>
    </row>
    <row r="4" ht="17.25" customHeight="1" spans="1:4">
      <c r="A4" s="45" t="str">
        <f>"单位名称："&amp;"寻甸回族彝族自治县凤合镇初级中学"</f>
        <v>单位名称：寻甸回族彝族自治县凤合镇初级中学</v>
      </c>
      <c r="B4" s="163"/>
      <c r="D4" s="139" t="s">
        <v>1</v>
      </c>
    </row>
    <row r="5" ht="23.25" customHeight="1" spans="1:4">
      <c r="A5" s="171" t="s">
        <v>2</v>
      </c>
      <c r="B5" s="172"/>
      <c r="C5" s="171" t="s">
        <v>3</v>
      </c>
      <c r="D5" s="172"/>
    </row>
    <row r="6" ht="24" customHeight="1" spans="1:4">
      <c r="A6" s="171" t="s">
        <v>4</v>
      </c>
      <c r="B6" s="171" t="s">
        <v>5</v>
      </c>
      <c r="C6" s="171" t="s">
        <v>6</v>
      </c>
      <c r="D6" s="171" t="s">
        <v>5</v>
      </c>
    </row>
    <row r="7" ht="17.25" customHeight="1" spans="1:4">
      <c r="A7" s="173" t="s">
        <v>7</v>
      </c>
      <c r="B7" s="174">
        <v>22564215.09</v>
      </c>
      <c r="C7" s="173" t="s">
        <v>8</v>
      </c>
      <c r="D7" s="86"/>
    </row>
    <row r="8" ht="17.25" customHeight="1" spans="1:4">
      <c r="A8" s="173" t="s">
        <v>9</v>
      </c>
      <c r="B8" s="86"/>
      <c r="C8" s="173" t="s">
        <v>10</v>
      </c>
      <c r="D8" s="86"/>
    </row>
    <row r="9" ht="17.25" customHeight="1" spans="1:4">
      <c r="A9" s="173" t="s">
        <v>11</v>
      </c>
      <c r="B9" s="86"/>
      <c r="C9" s="210" t="s">
        <v>12</v>
      </c>
      <c r="D9" s="86"/>
    </row>
    <row r="10" ht="17.25" customHeight="1" spans="1:4">
      <c r="A10" s="173" t="s">
        <v>13</v>
      </c>
      <c r="B10" s="86"/>
      <c r="C10" s="210" t="s">
        <v>14</v>
      </c>
      <c r="D10" s="86"/>
    </row>
    <row r="11" ht="17.25" customHeight="1" spans="1:4">
      <c r="A11" s="173" t="s">
        <v>15</v>
      </c>
      <c r="B11" s="86"/>
      <c r="C11" s="210" t="s">
        <v>16</v>
      </c>
      <c r="D11" s="174">
        <v>18742368.59</v>
      </c>
    </row>
    <row r="12" ht="17.25" customHeight="1" spans="1:4">
      <c r="A12" s="173" t="s">
        <v>17</v>
      </c>
      <c r="B12" s="86"/>
      <c r="C12" s="210" t="s">
        <v>18</v>
      </c>
      <c r="D12" s="174"/>
    </row>
    <row r="13" ht="17.25" customHeight="1" spans="1:4">
      <c r="A13" s="173" t="s">
        <v>19</v>
      </c>
      <c r="B13" s="86"/>
      <c r="C13" s="35" t="s">
        <v>20</v>
      </c>
      <c r="D13" s="174"/>
    </row>
    <row r="14" ht="17.25" customHeight="1" spans="1:4">
      <c r="A14" s="173" t="s">
        <v>21</v>
      </c>
      <c r="B14" s="86"/>
      <c r="C14" s="35" t="s">
        <v>22</v>
      </c>
      <c r="D14" s="174">
        <v>2837087.36</v>
      </c>
    </row>
    <row r="15" ht="17.25" customHeight="1" spans="1:4">
      <c r="A15" s="173" t="s">
        <v>23</v>
      </c>
      <c r="B15" s="86"/>
      <c r="C15" s="35" t="s">
        <v>24</v>
      </c>
      <c r="D15" s="174">
        <v>2068450.33</v>
      </c>
    </row>
    <row r="16" ht="17.25" customHeight="1" spans="1:4">
      <c r="A16" s="173" t="s">
        <v>25</v>
      </c>
      <c r="B16" s="86"/>
      <c r="C16" s="35" t="s">
        <v>26</v>
      </c>
      <c r="D16" s="174"/>
    </row>
    <row r="17" ht="17.25" customHeight="1" spans="1:4">
      <c r="A17" s="160"/>
      <c r="B17" s="86"/>
      <c r="C17" s="35" t="s">
        <v>27</v>
      </c>
      <c r="D17" s="174"/>
    </row>
    <row r="18" ht="17.25" customHeight="1" spans="1:4">
      <c r="A18" s="176"/>
      <c r="B18" s="86"/>
      <c r="C18" s="35" t="s">
        <v>28</v>
      </c>
      <c r="D18" s="174"/>
    </row>
    <row r="19" ht="17.25" customHeight="1" spans="1:4">
      <c r="A19" s="176"/>
      <c r="B19" s="86"/>
      <c r="C19" s="35" t="s">
        <v>29</v>
      </c>
      <c r="D19" s="174"/>
    </row>
    <row r="20" ht="17.25" customHeight="1" spans="1:4">
      <c r="A20" s="176"/>
      <c r="B20" s="86"/>
      <c r="C20" s="35" t="s">
        <v>30</v>
      </c>
      <c r="D20" s="174"/>
    </row>
    <row r="21" ht="17.25" customHeight="1" spans="1:4">
      <c r="A21" s="176"/>
      <c r="B21" s="86"/>
      <c r="C21" s="35" t="s">
        <v>31</v>
      </c>
      <c r="D21" s="174"/>
    </row>
    <row r="22" ht="17.25" customHeight="1" spans="1:4">
      <c r="A22" s="176"/>
      <c r="B22" s="86"/>
      <c r="C22" s="35" t="s">
        <v>32</v>
      </c>
      <c r="D22" s="174"/>
    </row>
    <row r="23" ht="17.25" customHeight="1" spans="1:4">
      <c r="A23" s="176"/>
      <c r="B23" s="86"/>
      <c r="C23" s="35" t="s">
        <v>33</v>
      </c>
      <c r="D23" s="174"/>
    </row>
    <row r="24" ht="17.25" customHeight="1" spans="1:4">
      <c r="A24" s="176"/>
      <c r="B24" s="86"/>
      <c r="C24" s="35" t="s">
        <v>34</v>
      </c>
      <c r="D24" s="174"/>
    </row>
    <row r="25" ht="17.25" customHeight="1" spans="1:4">
      <c r="A25" s="176"/>
      <c r="B25" s="86"/>
      <c r="C25" s="35" t="s">
        <v>35</v>
      </c>
      <c r="D25" s="174">
        <v>1688177.52</v>
      </c>
    </row>
    <row r="26" ht="17.25" customHeight="1" spans="1:4">
      <c r="A26" s="176"/>
      <c r="B26" s="86"/>
      <c r="C26" s="35" t="s">
        <v>36</v>
      </c>
      <c r="D26" s="86"/>
    </row>
    <row r="27" ht="17.25" customHeight="1" spans="1:4">
      <c r="A27" s="176"/>
      <c r="B27" s="86"/>
      <c r="C27" s="160" t="s">
        <v>37</v>
      </c>
      <c r="D27" s="86"/>
    </row>
    <row r="28" ht="17.25" customHeight="1" spans="1:4">
      <c r="A28" s="176"/>
      <c r="B28" s="86"/>
      <c r="C28" s="35" t="s">
        <v>38</v>
      </c>
      <c r="D28" s="86"/>
    </row>
    <row r="29" ht="16.5" customHeight="1" spans="1:4">
      <c r="A29" s="176"/>
      <c r="B29" s="86"/>
      <c r="C29" s="35" t="s">
        <v>39</v>
      </c>
      <c r="D29" s="86"/>
    </row>
    <row r="30" ht="16.5" customHeight="1" spans="1:4">
      <c r="A30" s="176"/>
      <c r="B30" s="86"/>
      <c r="C30" s="160" t="s">
        <v>40</v>
      </c>
      <c r="D30" s="86"/>
    </row>
    <row r="31" ht="17.25" customHeight="1" spans="1:4">
      <c r="A31" s="176"/>
      <c r="B31" s="86"/>
      <c r="C31" s="160" t="s">
        <v>41</v>
      </c>
      <c r="D31" s="86"/>
    </row>
    <row r="32" ht="17.25" customHeight="1" spans="1:4">
      <c r="A32" s="176"/>
      <c r="B32" s="86"/>
      <c r="C32" s="35" t="s">
        <v>42</v>
      </c>
      <c r="D32" s="86"/>
    </row>
    <row r="33" ht="16.5" customHeight="1" spans="1:4">
      <c r="A33" s="176" t="s">
        <v>43</v>
      </c>
      <c r="B33" s="174">
        <v>22564215.09</v>
      </c>
      <c r="C33" s="176" t="s">
        <v>44</v>
      </c>
      <c r="D33" s="174">
        <v>25336083.8</v>
      </c>
    </row>
    <row r="34" ht="16.5" customHeight="1" spans="1:4">
      <c r="A34" s="160" t="s">
        <v>45</v>
      </c>
      <c r="B34" s="174">
        <v>2771868.71</v>
      </c>
      <c r="C34" s="160" t="s">
        <v>46</v>
      </c>
      <c r="D34" s="174"/>
    </row>
    <row r="35" ht="16.5" customHeight="1" spans="1:4">
      <c r="A35" s="35" t="s">
        <v>47</v>
      </c>
      <c r="B35" s="175">
        <v>2771868.71</v>
      </c>
      <c r="C35" s="35" t="s">
        <v>47</v>
      </c>
      <c r="D35" s="175"/>
    </row>
    <row r="36" ht="16.5" customHeight="1" spans="1:4">
      <c r="A36" s="35" t="s">
        <v>48</v>
      </c>
      <c r="B36" s="175"/>
      <c r="C36" s="35" t="s">
        <v>49</v>
      </c>
      <c r="D36" s="175"/>
    </row>
    <row r="37" ht="16.5" customHeight="1" spans="1:4">
      <c r="A37" s="177" t="s">
        <v>50</v>
      </c>
      <c r="B37" s="174">
        <v>25336083.8</v>
      </c>
      <c r="C37" s="177" t="s">
        <v>51</v>
      </c>
      <c r="D37" s="174">
        <v>25336083.8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6"/>
  <sheetViews>
    <sheetView showZeros="0" workbookViewId="0">
      <pane ySplit="1" topLeftCell="A2" activePane="bottomLeft" state="frozen"/>
      <selection/>
      <selection pane="bottomLeft" activeCell="B15" sqref="B15"/>
    </sheetView>
  </sheetViews>
  <sheetFormatPr defaultColWidth="9.14545454545454" defaultRowHeight="14.25" customHeight="1" outlineLevelCol="5"/>
  <cols>
    <col min="1" max="1" width="32.1454545454545" customWidth="1"/>
    <col min="2" max="2" width="20.7181818181818" customWidth="1"/>
    <col min="3" max="3" width="32.1454545454545" customWidth="1"/>
    <col min="4" max="4" width="27.7181818181818" customWidth="1"/>
    <col min="5" max="6" width="36.7" customWidth="1"/>
  </cols>
  <sheetData>
    <row r="1" customHeight="1" spans="1:6">
      <c r="A1" s="2"/>
      <c r="B1" s="2"/>
      <c r="C1" s="2"/>
      <c r="D1" s="2"/>
      <c r="E1" s="2"/>
      <c r="F1" s="2"/>
    </row>
    <row r="2" ht="12" customHeight="1" spans="1:6">
      <c r="A2" s="120">
        <v>1</v>
      </c>
      <c r="B2" s="121">
        <v>0</v>
      </c>
      <c r="C2" s="120">
        <v>1</v>
      </c>
      <c r="D2" s="122"/>
      <c r="E2" s="122"/>
      <c r="F2" s="115" t="s">
        <v>359</v>
      </c>
    </row>
    <row r="3" ht="42" customHeight="1" spans="1:6">
      <c r="A3" s="123" t="str">
        <f>"2026"&amp;"年部门政府性基金预算支出预算表"</f>
        <v>2026年部门政府性基金预算支出预算表</v>
      </c>
      <c r="B3" s="123" t="s">
        <v>360</v>
      </c>
      <c r="C3" s="124"/>
      <c r="D3" s="125"/>
      <c r="E3" s="125"/>
      <c r="F3" s="125"/>
    </row>
    <row r="4" ht="13.5" customHeight="1" spans="1:6">
      <c r="A4" s="6" t="s">
        <v>185</v>
      </c>
      <c r="B4" s="6"/>
      <c r="C4" s="120"/>
      <c r="D4" s="122"/>
      <c r="E4" s="122"/>
      <c r="F4" s="115" t="s">
        <v>1</v>
      </c>
    </row>
    <row r="5" ht="19.5" customHeight="1" spans="1:6">
      <c r="A5" s="126" t="s">
        <v>361</v>
      </c>
      <c r="B5" s="127" t="s">
        <v>72</v>
      </c>
      <c r="C5" s="126" t="s">
        <v>73</v>
      </c>
      <c r="D5" s="12" t="s">
        <v>362</v>
      </c>
      <c r="E5" s="13"/>
      <c r="F5" s="14"/>
    </row>
    <row r="6" ht="18.75" customHeight="1" spans="1:6">
      <c r="A6" s="128"/>
      <c r="B6" s="129"/>
      <c r="C6" s="128"/>
      <c r="D6" s="17" t="s">
        <v>55</v>
      </c>
      <c r="E6" s="12" t="s">
        <v>75</v>
      </c>
      <c r="F6" s="17" t="s">
        <v>76</v>
      </c>
    </row>
    <row r="7" ht="18.75" customHeight="1" spans="1:6">
      <c r="A7" s="69">
        <v>1</v>
      </c>
      <c r="B7" s="130" t="s">
        <v>83</v>
      </c>
      <c r="C7" s="69">
        <v>3</v>
      </c>
      <c r="D7" s="131">
        <v>4</v>
      </c>
      <c r="E7" s="131">
        <v>5</v>
      </c>
      <c r="F7" s="131">
        <v>6</v>
      </c>
    </row>
    <row r="8" ht="21" customHeight="1" spans="1:6">
      <c r="A8" s="22"/>
      <c r="B8" s="22"/>
      <c r="C8" s="22"/>
      <c r="D8" s="86"/>
      <c r="E8" s="86"/>
      <c r="F8" s="86"/>
    </row>
    <row r="9" ht="21" customHeight="1" spans="1:6">
      <c r="A9" s="22"/>
      <c r="B9" s="22"/>
      <c r="C9" s="22"/>
      <c r="D9" s="86"/>
      <c r="E9" s="86"/>
      <c r="F9" s="86"/>
    </row>
    <row r="10" ht="18.75" customHeight="1" spans="1:6">
      <c r="A10" s="132" t="s">
        <v>175</v>
      </c>
      <c r="B10" s="132" t="s">
        <v>175</v>
      </c>
      <c r="C10" s="133" t="s">
        <v>175</v>
      </c>
      <c r="D10" s="86"/>
      <c r="E10" s="86"/>
      <c r="F10" s="86"/>
    </row>
    <row r="11" customHeight="1" spans="1:6">
      <c r="A11" s="38" t="s">
        <v>363</v>
      </c>
      <c r="D11" s="1"/>
    </row>
    <row r="12" customHeight="1" spans="1:6">
      <c r="D12" s="1"/>
    </row>
    <row r="13" customHeight="1" spans="1:6">
      <c r="D13" s="1"/>
    </row>
    <row r="14" customHeight="1" spans="1:6">
      <c r="D14" s="1"/>
    </row>
    <row r="15" customHeight="1" spans="1:6">
      <c r="D15" s="1"/>
    </row>
    <row r="16" customHeight="1" spans="1:6">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32" customHeight="1" spans="2:4">
      <c r="B32" s="1"/>
      <c r="D32" s="1"/>
    </row>
    <row r="33" customHeight="1" spans="2:4">
      <c r="B33" s="1"/>
      <c r="D33" s="1"/>
    </row>
    <row r="34" customHeight="1" spans="2:4">
      <c r="B34" s="1"/>
      <c r="D34" s="1"/>
    </row>
    <row r="35" customHeight="1" spans="2:4">
      <c r="B35" s="1"/>
      <c r="D35" s="1"/>
    </row>
    <row r="36" customHeight="1" spans="2:4">
      <c r="B36" s="1"/>
      <c r="D36" s="1"/>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6"/>
  <sheetViews>
    <sheetView showZeros="0" workbookViewId="0">
      <pane ySplit="1" topLeftCell="A2" activePane="bottomLeft" state="frozen"/>
      <selection/>
      <selection pane="bottomLeft" activeCell="B15" sqref="B15"/>
    </sheetView>
  </sheetViews>
  <sheetFormatPr defaultColWidth="9.14545454545454" defaultRowHeight="14.25" customHeight="1"/>
  <cols>
    <col min="1" max="2" width="32.5727272727273" customWidth="1"/>
    <col min="3" max="3" width="41.1454545454545" customWidth="1"/>
    <col min="4" max="4" width="21.7181818181818" customWidth="1"/>
    <col min="5" max="5" width="35.2818181818182" customWidth="1"/>
    <col min="6" max="6" width="7.71818181818182" customWidth="1"/>
    <col min="7" max="7" width="11.1454545454545" customWidth="1"/>
    <col min="8" max="8" width="13.2818181818182" customWidth="1"/>
    <col min="9" max="18" width="20" customWidth="1"/>
    <col min="19" max="19" width="19.8545454545455" customWidth="1"/>
  </cols>
  <sheetData>
    <row r="1" customHeight="1" spans="1:19">
      <c r="A1" s="2"/>
      <c r="B1" s="2"/>
      <c r="C1" s="2"/>
      <c r="D1" s="2"/>
      <c r="E1" s="2"/>
      <c r="F1" s="2"/>
      <c r="G1" s="2"/>
      <c r="H1" s="2"/>
      <c r="I1" s="2"/>
      <c r="J1" s="2"/>
      <c r="K1" s="2"/>
      <c r="L1" s="2"/>
      <c r="M1" s="2"/>
      <c r="N1" s="2"/>
      <c r="O1" s="2"/>
      <c r="P1" s="2"/>
      <c r="Q1" s="2"/>
      <c r="R1" s="2"/>
      <c r="S1" s="2"/>
    </row>
    <row r="2" ht="15.75" customHeight="1" spans="1:19">
      <c r="B2" s="87"/>
      <c r="C2" s="87"/>
      <c r="R2" s="4"/>
      <c r="S2" s="4" t="s">
        <v>364</v>
      </c>
    </row>
    <row r="3" ht="41.25" customHeight="1" spans="1:19">
      <c r="A3" s="75" t="str">
        <f>"2026"&amp;"年部门政府采购预算表"</f>
        <v>2026年部门政府采购预算表</v>
      </c>
      <c r="B3" s="67"/>
      <c r="C3" s="67"/>
      <c r="D3" s="5"/>
      <c r="E3" s="5"/>
      <c r="F3" s="5"/>
      <c r="G3" s="5"/>
      <c r="H3" s="5"/>
      <c r="I3" s="5"/>
      <c r="J3" s="5"/>
      <c r="K3" s="5"/>
      <c r="L3" s="5"/>
      <c r="M3" s="67"/>
      <c r="N3" s="5"/>
      <c r="O3" s="5"/>
      <c r="P3" s="67"/>
      <c r="Q3" s="5"/>
      <c r="R3" s="67"/>
      <c r="S3" s="67"/>
    </row>
    <row r="4" ht="18.75" customHeight="1" spans="1:19">
      <c r="A4" s="114" t="s">
        <v>185</v>
      </c>
      <c r="B4" s="92"/>
      <c r="C4" s="92"/>
      <c r="D4" s="8"/>
      <c r="E4" s="8"/>
      <c r="F4" s="8"/>
      <c r="G4" s="8"/>
      <c r="H4" s="8"/>
      <c r="I4" s="8"/>
      <c r="J4" s="8"/>
      <c r="K4" s="8"/>
      <c r="L4" s="8"/>
      <c r="R4" s="9"/>
      <c r="S4" s="115" t="s">
        <v>1</v>
      </c>
    </row>
    <row r="5" ht="15.75" customHeight="1" spans="1:19">
      <c r="A5" s="11" t="s">
        <v>186</v>
      </c>
      <c r="B5" s="94"/>
      <c r="C5" s="94" t="s">
        <v>365</v>
      </c>
      <c r="D5" s="95" t="s">
        <v>366</v>
      </c>
      <c r="E5" s="95" t="s">
        <v>367</v>
      </c>
      <c r="F5" s="95" t="s">
        <v>368</v>
      </c>
      <c r="G5" s="95" t="s">
        <v>369</v>
      </c>
      <c r="H5" s="95" t="s">
        <v>370</v>
      </c>
      <c r="I5" s="96" t="s">
        <v>193</v>
      </c>
      <c r="J5" s="96"/>
      <c r="K5" s="96"/>
      <c r="L5" s="96"/>
      <c r="M5" s="97"/>
      <c r="N5" s="96"/>
      <c r="O5" s="96"/>
      <c r="P5" s="80"/>
      <c r="Q5" s="96"/>
      <c r="R5" s="97"/>
      <c r="S5" s="81"/>
    </row>
    <row r="6" ht="17.25" customHeight="1" spans="1:19">
      <c r="A6" s="16"/>
      <c r="B6" s="98"/>
      <c r="C6" s="98"/>
      <c r="D6" s="99"/>
      <c r="E6" s="99"/>
      <c r="F6" s="99"/>
      <c r="G6" s="99"/>
      <c r="H6" s="99"/>
      <c r="I6" s="99" t="s">
        <v>55</v>
      </c>
      <c r="J6" s="99" t="s">
        <v>58</v>
      </c>
      <c r="K6" s="99" t="s">
        <v>371</v>
      </c>
      <c r="L6" s="99" t="s">
        <v>372</v>
      </c>
      <c r="M6" s="100" t="s">
        <v>373</v>
      </c>
      <c r="N6" s="101" t="s">
        <v>374</v>
      </c>
      <c r="O6" s="101"/>
      <c r="P6" s="102"/>
      <c r="Q6" s="101"/>
      <c r="R6" s="103"/>
      <c r="S6" s="104"/>
    </row>
    <row r="7" ht="54" customHeight="1" spans="1:19">
      <c r="A7" s="19"/>
      <c r="B7" s="104"/>
      <c r="C7" s="104"/>
      <c r="D7" s="105"/>
      <c r="E7" s="105"/>
      <c r="F7" s="105"/>
      <c r="G7" s="105"/>
      <c r="H7" s="105"/>
      <c r="I7" s="105"/>
      <c r="J7" s="105" t="s">
        <v>57</v>
      </c>
      <c r="K7" s="105"/>
      <c r="L7" s="105"/>
      <c r="M7" s="106"/>
      <c r="N7" s="105" t="s">
        <v>57</v>
      </c>
      <c r="O7" s="105" t="s">
        <v>64</v>
      </c>
      <c r="P7" s="104" t="s">
        <v>65</v>
      </c>
      <c r="Q7" s="105" t="s">
        <v>66</v>
      </c>
      <c r="R7" s="106" t="s">
        <v>67</v>
      </c>
      <c r="S7" s="104" t="s">
        <v>68</v>
      </c>
    </row>
    <row r="8" ht="18" customHeight="1" spans="1:19">
      <c r="A8" s="116">
        <v>1</v>
      </c>
      <c r="B8" s="116" t="s">
        <v>83</v>
      </c>
      <c r="C8" s="117">
        <v>3</v>
      </c>
      <c r="D8" s="117">
        <v>4</v>
      </c>
      <c r="E8" s="116">
        <v>5</v>
      </c>
      <c r="F8" s="116">
        <v>6</v>
      </c>
      <c r="G8" s="116">
        <v>7</v>
      </c>
      <c r="H8" s="116">
        <v>8</v>
      </c>
      <c r="I8" s="116">
        <v>9</v>
      </c>
      <c r="J8" s="116">
        <v>10</v>
      </c>
      <c r="K8" s="116">
        <v>11</v>
      </c>
      <c r="L8" s="116">
        <v>12</v>
      </c>
      <c r="M8" s="116">
        <v>13</v>
      </c>
      <c r="N8" s="116">
        <v>14</v>
      </c>
      <c r="O8" s="116">
        <v>15</v>
      </c>
      <c r="P8" s="116">
        <v>16</v>
      </c>
      <c r="Q8" s="116">
        <v>17</v>
      </c>
      <c r="R8" s="116">
        <v>18</v>
      </c>
      <c r="S8" s="116">
        <v>19</v>
      </c>
    </row>
    <row r="9" ht="21" customHeight="1" spans="1:19">
      <c r="A9" s="107"/>
      <c r="B9" s="108"/>
      <c r="C9" s="108"/>
      <c r="D9" s="109"/>
      <c r="E9" s="109"/>
      <c r="F9" s="109"/>
      <c r="G9" s="118"/>
      <c r="H9" s="86"/>
      <c r="I9" s="86"/>
      <c r="J9" s="86"/>
      <c r="K9" s="86"/>
      <c r="L9" s="86"/>
      <c r="M9" s="86"/>
      <c r="N9" s="86"/>
      <c r="O9" s="86"/>
      <c r="P9" s="86"/>
      <c r="Q9" s="86"/>
      <c r="R9" s="86"/>
      <c r="S9" s="86"/>
    </row>
    <row r="10" ht="21" customHeight="1" spans="1:19">
      <c r="A10" s="110" t="s">
        <v>175</v>
      </c>
      <c r="B10" s="111"/>
      <c r="C10" s="111"/>
      <c r="D10" s="112"/>
      <c r="E10" s="112"/>
      <c r="F10" s="112"/>
      <c r="G10" s="119"/>
      <c r="H10" s="86"/>
      <c r="I10" s="86"/>
      <c r="J10" s="86"/>
      <c r="K10" s="86"/>
      <c r="L10" s="86"/>
      <c r="M10" s="86"/>
      <c r="N10" s="86"/>
      <c r="O10" s="86"/>
      <c r="P10" s="86"/>
      <c r="Q10" s="86"/>
      <c r="R10" s="86"/>
      <c r="S10" s="86"/>
    </row>
    <row r="11" customHeight="1" spans="1:19">
      <c r="A11" s="38" t="s">
        <v>363</v>
      </c>
      <c r="B11" s="1"/>
      <c r="C11" s="1"/>
      <c r="D11" s="1"/>
      <c r="E11" s="1"/>
      <c r="F11" s="1"/>
      <c r="G11" s="1"/>
      <c r="H11" s="1"/>
      <c r="I11" s="1"/>
      <c r="J11" s="1"/>
      <c r="K11" s="1"/>
      <c r="L11" s="1"/>
      <c r="M11" s="1"/>
      <c r="N11" s="1"/>
      <c r="O11" s="1"/>
      <c r="P11" s="1"/>
      <c r="Q11" s="1"/>
      <c r="R11" s="1"/>
      <c r="S11" s="1"/>
    </row>
    <row r="12" customHeight="1" spans="1:19">
      <c r="A12" s="1"/>
      <c r="B12" s="1"/>
      <c r="C12" s="1"/>
      <c r="D12" s="1"/>
      <c r="E12" s="1"/>
      <c r="F12" s="1"/>
      <c r="G12" s="1"/>
      <c r="H12" s="1"/>
      <c r="I12" s="1"/>
      <c r="J12" s="1"/>
      <c r="K12" s="1"/>
      <c r="L12" s="1"/>
      <c r="M12" s="1"/>
      <c r="N12" s="1"/>
      <c r="O12" s="1"/>
      <c r="P12" s="1"/>
      <c r="Q12" s="1"/>
      <c r="R12" s="1"/>
      <c r="S12" s="1"/>
    </row>
    <row r="13" customHeight="1" spans="1:19">
      <c r="A13" s="1"/>
      <c r="B13" s="1"/>
      <c r="C13" s="1"/>
      <c r="D13" s="1"/>
      <c r="E13" s="1"/>
      <c r="F13" s="1"/>
      <c r="G13" s="1"/>
      <c r="H13" s="1"/>
      <c r="I13" s="1"/>
      <c r="J13" s="1"/>
      <c r="K13" s="1"/>
      <c r="L13" s="1"/>
      <c r="M13" s="1"/>
      <c r="N13" s="1"/>
      <c r="O13" s="1"/>
      <c r="P13" s="1"/>
      <c r="Q13" s="1"/>
      <c r="R13" s="1"/>
      <c r="S13" s="1"/>
    </row>
    <row r="14" customHeight="1" spans="1:19">
      <c r="A14" s="1"/>
      <c r="B14" s="1"/>
      <c r="C14" s="1"/>
      <c r="D14" s="1"/>
      <c r="E14" s="1"/>
      <c r="F14" s="1"/>
      <c r="G14" s="1"/>
      <c r="H14" s="1"/>
      <c r="I14" s="1"/>
      <c r="J14" s="1"/>
      <c r="K14" s="1"/>
      <c r="L14" s="1"/>
      <c r="M14" s="1"/>
      <c r="N14" s="1"/>
      <c r="O14" s="1"/>
      <c r="P14" s="1"/>
      <c r="Q14" s="1"/>
      <c r="R14" s="1"/>
      <c r="S14" s="1"/>
    </row>
    <row r="15" customHeight="1" spans="1:19">
      <c r="A15" s="1"/>
      <c r="B15" s="1"/>
      <c r="C15" s="1"/>
      <c r="D15" s="1"/>
      <c r="E15" s="1"/>
      <c r="F15" s="1"/>
      <c r="G15" s="1"/>
      <c r="H15" s="1"/>
      <c r="I15" s="1"/>
      <c r="J15" s="1"/>
      <c r="K15" s="1"/>
      <c r="L15" s="1"/>
      <c r="M15" s="1"/>
      <c r="N15" s="1"/>
      <c r="O15" s="1"/>
      <c r="P15" s="1"/>
      <c r="Q15" s="1"/>
      <c r="R15" s="1"/>
      <c r="S15" s="1"/>
    </row>
    <row r="16" customHeight="1" spans="1:19">
      <c r="A16" s="1"/>
      <c r="B16" s="1"/>
      <c r="C16" s="1"/>
      <c r="D16" s="1"/>
      <c r="E16" s="1"/>
      <c r="F16" s="1"/>
      <c r="G16" s="1"/>
      <c r="H16" s="1"/>
      <c r="I16" s="1"/>
      <c r="J16" s="1"/>
      <c r="K16" s="1"/>
      <c r="L16" s="1"/>
      <c r="M16" s="1"/>
      <c r="N16" s="1"/>
      <c r="O16" s="1"/>
      <c r="P16" s="1"/>
      <c r="Q16" s="1"/>
      <c r="R16" s="1"/>
      <c r="S16" s="1"/>
    </row>
    <row r="17" customHeight="1" spans="1:19">
      <c r="A17" s="1"/>
      <c r="B17" s="1"/>
      <c r="C17" s="1"/>
      <c r="D17" s="1"/>
      <c r="E17" s="1"/>
      <c r="F17" s="1"/>
      <c r="G17" s="1"/>
      <c r="H17" s="1"/>
      <c r="I17" s="1"/>
      <c r="J17" s="1"/>
      <c r="K17" s="1"/>
      <c r="L17" s="1"/>
      <c r="M17" s="1"/>
      <c r="N17" s="1"/>
      <c r="O17" s="1"/>
      <c r="P17" s="1"/>
      <c r="Q17" s="1"/>
      <c r="R17" s="1"/>
      <c r="S17" s="1"/>
    </row>
    <row r="18" customHeight="1" spans="1:19">
      <c r="A18" s="1"/>
      <c r="B18" s="1"/>
      <c r="C18" s="1"/>
      <c r="D18" s="1"/>
      <c r="E18" s="1"/>
      <c r="F18" s="1"/>
      <c r="G18" s="1"/>
      <c r="H18" s="1"/>
      <c r="I18" s="1"/>
      <c r="J18" s="1"/>
      <c r="K18" s="1"/>
      <c r="L18" s="1"/>
      <c r="M18" s="1"/>
      <c r="N18" s="1"/>
      <c r="O18" s="1"/>
      <c r="P18" s="1"/>
      <c r="Q18" s="1"/>
      <c r="R18" s="1"/>
      <c r="S18" s="1"/>
    </row>
    <row r="19" customHeight="1" spans="1:19">
      <c r="A19" s="1"/>
      <c r="B19" s="1"/>
      <c r="C19" s="1"/>
      <c r="D19" s="1"/>
      <c r="E19" s="1"/>
      <c r="F19" s="1"/>
      <c r="G19" s="1"/>
      <c r="H19" s="1"/>
      <c r="I19" s="1"/>
      <c r="J19" s="1"/>
      <c r="K19" s="1"/>
      <c r="L19" s="1"/>
      <c r="M19" s="1"/>
      <c r="N19" s="1"/>
      <c r="O19" s="1"/>
      <c r="P19" s="1"/>
      <c r="Q19" s="1"/>
      <c r="R19" s="1"/>
      <c r="S19" s="1"/>
    </row>
    <row r="20" customHeight="1" spans="1:19">
      <c r="A20" s="1"/>
      <c r="B20" s="1"/>
      <c r="C20" s="1"/>
      <c r="D20" s="1"/>
      <c r="E20" s="1"/>
      <c r="F20" s="1"/>
      <c r="G20" s="1"/>
      <c r="H20" s="1"/>
      <c r="I20" s="1"/>
      <c r="J20" s="1"/>
      <c r="K20" s="1"/>
      <c r="L20" s="1"/>
      <c r="M20" s="1"/>
      <c r="N20" s="1"/>
      <c r="O20" s="1"/>
      <c r="P20" s="1"/>
      <c r="Q20" s="1"/>
      <c r="R20" s="1"/>
      <c r="S20" s="1"/>
    </row>
    <row r="21" customHeight="1" spans="1:19">
      <c r="A21" s="1"/>
      <c r="B21" s="1"/>
      <c r="C21" s="1"/>
      <c r="D21" s="1"/>
      <c r="E21" s="1"/>
      <c r="F21" s="1"/>
      <c r="G21" s="1"/>
      <c r="H21" s="1"/>
      <c r="I21" s="1"/>
      <c r="J21" s="1"/>
      <c r="K21" s="1"/>
      <c r="L21" s="1"/>
      <c r="M21" s="1"/>
      <c r="N21" s="1"/>
      <c r="O21" s="1"/>
      <c r="P21" s="1"/>
      <c r="Q21" s="1"/>
      <c r="R21" s="1"/>
      <c r="S21" s="1"/>
    </row>
    <row r="22" customHeight="1" spans="1:19">
      <c r="A22" s="1"/>
      <c r="B22" s="1"/>
      <c r="C22" s="1"/>
      <c r="D22" s="1"/>
      <c r="E22" s="1"/>
      <c r="F22" s="1"/>
      <c r="G22" s="1"/>
      <c r="H22" s="1"/>
      <c r="I22" s="1"/>
      <c r="J22" s="1"/>
      <c r="K22" s="1"/>
      <c r="L22" s="1"/>
      <c r="M22" s="1"/>
      <c r="N22" s="1"/>
      <c r="O22" s="1"/>
      <c r="P22" s="1"/>
      <c r="Q22" s="1"/>
      <c r="R22" s="1"/>
      <c r="S22" s="1"/>
    </row>
    <row r="23" customHeight="1" spans="1:19">
      <c r="A23" s="1"/>
      <c r="B23" s="1"/>
      <c r="C23" s="1"/>
      <c r="D23" s="1"/>
      <c r="E23" s="1"/>
      <c r="F23" s="1"/>
      <c r="G23" s="1"/>
      <c r="H23" s="1"/>
      <c r="I23" s="1"/>
      <c r="J23" s="1"/>
      <c r="K23" s="1"/>
      <c r="L23" s="1"/>
      <c r="M23" s="1"/>
      <c r="N23" s="1"/>
      <c r="O23" s="1"/>
      <c r="P23" s="1"/>
      <c r="Q23" s="1"/>
      <c r="R23" s="1"/>
      <c r="S23" s="1"/>
    </row>
    <row r="24" customHeight="1" spans="1:19">
      <c r="A24" s="1"/>
      <c r="B24" s="1"/>
      <c r="C24" s="1"/>
      <c r="D24" s="1"/>
      <c r="E24" s="1"/>
      <c r="F24" s="1"/>
      <c r="G24" s="1"/>
      <c r="H24" s="1"/>
      <c r="I24" s="1"/>
      <c r="J24" s="1"/>
      <c r="K24" s="1"/>
      <c r="L24" s="1"/>
      <c r="M24" s="1"/>
      <c r="N24" s="1"/>
      <c r="O24" s="1"/>
      <c r="P24" s="1"/>
      <c r="Q24" s="1"/>
      <c r="R24" s="1"/>
      <c r="S24" s="1"/>
    </row>
    <row r="32" customHeight="1" spans="1:19">
      <c r="B32" s="1"/>
      <c r="D32" s="1"/>
    </row>
    <row r="33" customHeight="1" spans="2:4">
      <c r="B33" s="1"/>
      <c r="D33" s="1"/>
    </row>
    <row r="34" customHeight="1" spans="2:4">
      <c r="B34" s="1"/>
      <c r="D34" s="1"/>
    </row>
    <row r="35" customHeight="1" spans="2:4">
      <c r="B35" s="1"/>
      <c r="D35" s="1"/>
    </row>
    <row r="36" customHeight="1" spans="2:4">
      <c r="B36" s="1"/>
      <c r="D36" s="1"/>
    </row>
  </sheetData>
  <mergeCells count="18">
    <mergeCell ref="A3:S3"/>
    <mergeCell ref="A4:H4"/>
    <mergeCell ref="I5:S5"/>
    <mergeCell ref="N6:S6"/>
    <mergeCell ref="A10:G10"/>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6"/>
  <sheetViews>
    <sheetView showZeros="0" workbookViewId="0">
      <pane ySplit="1" topLeftCell="A2" activePane="bottomLeft" state="frozen"/>
      <selection/>
      <selection pane="bottomLeft" activeCell="A11" sqref="A11"/>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customHeight="1" spans="1:20">
      <c r="A1" s="2"/>
      <c r="B1" s="2"/>
      <c r="C1" s="2"/>
      <c r="D1" s="2"/>
      <c r="E1" s="2"/>
      <c r="F1" s="2"/>
      <c r="G1" s="2"/>
      <c r="H1" s="2"/>
      <c r="I1" s="2"/>
      <c r="J1" s="2"/>
      <c r="K1" s="2"/>
      <c r="L1" s="2"/>
      <c r="M1" s="2"/>
      <c r="N1" s="2"/>
      <c r="O1" s="2"/>
      <c r="P1" s="2"/>
      <c r="Q1" s="2"/>
      <c r="R1" s="2"/>
      <c r="S1" s="2"/>
      <c r="T1" s="2"/>
    </row>
    <row r="2" ht="16.5" customHeight="1" spans="1:20">
      <c r="A2" s="79"/>
      <c r="B2" s="87"/>
      <c r="C2" s="87"/>
      <c r="D2" s="87"/>
      <c r="E2" s="87"/>
      <c r="F2" s="87"/>
      <c r="G2" s="87"/>
      <c r="H2" s="79"/>
      <c r="I2" s="79"/>
      <c r="J2" s="79"/>
      <c r="K2" s="79"/>
      <c r="L2" s="79"/>
      <c r="M2" s="79"/>
      <c r="N2" s="88"/>
      <c r="O2" s="79"/>
      <c r="P2" s="79"/>
      <c r="Q2" s="87"/>
      <c r="R2" s="79"/>
      <c r="S2" s="89"/>
      <c r="T2" s="89" t="s">
        <v>375</v>
      </c>
    </row>
    <row r="3" ht="41.25" customHeight="1" spans="1:20">
      <c r="A3" s="75" t="str">
        <f>"2026"&amp;"年部门政府购买服务预算表"</f>
        <v>2026年部门政府购买服务预算表</v>
      </c>
      <c r="B3" s="67"/>
      <c r="C3" s="67"/>
      <c r="D3" s="67"/>
      <c r="E3" s="67"/>
      <c r="F3" s="67"/>
      <c r="G3" s="67"/>
      <c r="H3" s="90"/>
      <c r="I3" s="90"/>
      <c r="J3" s="90"/>
      <c r="K3" s="90"/>
      <c r="L3" s="90"/>
      <c r="M3" s="90"/>
      <c r="N3" s="91"/>
      <c r="O3" s="90"/>
      <c r="P3" s="90"/>
      <c r="Q3" s="67"/>
      <c r="R3" s="90"/>
      <c r="S3" s="91"/>
      <c r="T3" s="67"/>
    </row>
    <row r="4" ht="22.5" customHeight="1" spans="1:20">
      <c r="A4" s="76" t="s">
        <v>185</v>
      </c>
      <c r="B4" s="92"/>
      <c r="C4" s="92"/>
      <c r="D4" s="92"/>
      <c r="E4" s="92"/>
      <c r="F4" s="92"/>
      <c r="G4" s="92"/>
      <c r="H4" s="77"/>
      <c r="I4" s="77"/>
      <c r="J4" s="77"/>
      <c r="K4" s="77"/>
      <c r="L4" s="77"/>
      <c r="M4" s="77"/>
      <c r="N4" s="88"/>
      <c r="O4" s="79"/>
      <c r="P4" s="79"/>
      <c r="Q4" s="87"/>
      <c r="R4" s="79"/>
      <c r="S4" s="93"/>
      <c r="T4" s="89" t="s">
        <v>1</v>
      </c>
    </row>
    <row r="5" ht="24" customHeight="1" spans="1:20">
      <c r="A5" s="11" t="s">
        <v>186</v>
      </c>
      <c r="B5" s="94"/>
      <c r="C5" s="94" t="s">
        <v>365</v>
      </c>
      <c r="D5" s="94" t="s">
        <v>376</v>
      </c>
      <c r="E5" s="94" t="s">
        <v>377</v>
      </c>
      <c r="F5" s="94" t="s">
        <v>378</v>
      </c>
      <c r="G5" s="94" t="s">
        <v>379</v>
      </c>
      <c r="H5" s="95" t="s">
        <v>380</v>
      </c>
      <c r="I5" s="95" t="s">
        <v>381</v>
      </c>
      <c r="J5" s="96" t="s">
        <v>193</v>
      </c>
      <c r="K5" s="96"/>
      <c r="L5" s="96"/>
      <c r="M5" s="96"/>
      <c r="N5" s="97"/>
      <c r="O5" s="96"/>
      <c r="P5" s="96"/>
      <c r="Q5" s="80"/>
      <c r="R5" s="96"/>
      <c r="S5" s="97"/>
      <c r="T5" s="81"/>
    </row>
    <row r="6" ht="24" customHeight="1" spans="1:20">
      <c r="A6" s="16"/>
      <c r="B6" s="98"/>
      <c r="C6" s="98"/>
      <c r="D6" s="98"/>
      <c r="E6" s="98"/>
      <c r="F6" s="98"/>
      <c r="G6" s="98"/>
      <c r="H6" s="99"/>
      <c r="I6" s="99"/>
      <c r="J6" s="99" t="s">
        <v>55</v>
      </c>
      <c r="K6" s="99" t="s">
        <v>58</v>
      </c>
      <c r="L6" s="99" t="s">
        <v>371</v>
      </c>
      <c r="M6" s="99" t="s">
        <v>372</v>
      </c>
      <c r="N6" s="100" t="s">
        <v>373</v>
      </c>
      <c r="O6" s="101" t="s">
        <v>374</v>
      </c>
      <c r="P6" s="101"/>
      <c r="Q6" s="102"/>
      <c r="R6" s="101"/>
      <c r="S6" s="103"/>
      <c r="T6" s="104"/>
    </row>
    <row r="7" ht="54" customHeight="1" spans="1:20">
      <c r="A7" s="19"/>
      <c r="B7" s="104"/>
      <c r="C7" s="104"/>
      <c r="D7" s="104"/>
      <c r="E7" s="104"/>
      <c r="F7" s="104"/>
      <c r="G7" s="104"/>
      <c r="H7" s="105"/>
      <c r="I7" s="105"/>
      <c r="J7" s="105"/>
      <c r="K7" s="105" t="s">
        <v>57</v>
      </c>
      <c r="L7" s="105"/>
      <c r="M7" s="105"/>
      <c r="N7" s="106"/>
      <c r="O7" s="105" t="s">
        <v>57</v>
      </c>
      <c r="P7" s="105" t="s">
        <v>64</v>
      </c>
      <c r="Q7" s="104" t="s">
        <v>65</v>
      </c>
      <c r="R7" s="105" t="s">
        <v>66</v>
      </c>
      <c r="S7" s="106" t="s">
        <v>67</v>
      </c>
      <c r="T7" s="104" t="s">
        <v>68</v>
      </c>
    </row>
    <row r="8" ht="17.25" customHeight="1" spans="1:20">
      <c r="A8" s="20">
        <v>1</v>
      </c>
      <c r="B8" s="104">
        <v>2</v>
      </c>
      <c r="C8" s="20">
        <v>3</v>
      </c>
      <c r="D8" s="20">
        <v>4</v>
      </c>
      <c r="E8" s="104">
        <v>5</v>
      </c>
      <c r="F8" s="20">
        <v>6</v>
      </c>
      <c r="G8" s="20">
        <v>7</v>
      </c>
      <c r="H8" s="104">
        <v>8</v>
      </c>
      <c r="I8" s="20">
        <v>9</v>
      </c>
      <c r="J8" s="20">
        <v>10</v>
      </c>
      <c r="K8" s="104">
        <v>11</v>
      </c>
      <c r="L8" s="20">
        <v>12</v>
      </c>
      <c r="M8" s="20">
        <v>13</v>
      </c>
      <c r="N8" s="104">
        <v>14</v>
      </c>
      <c r="O8" s="20">
        <v>15</v>
      </c>
      <c r="P8" s="20">
        <v>16</v>
      </c>
      <c r="Q8" s="104">
        <v>17</v>
      </c>
      <c r="R8" s="20">
        <v>18</v>
      </c>
      <c r="S8" s="20">
        <v>19</v>
      </c>
      <c r="T8" s="20">
        <v>20</v>
      </c>
    </row>
    <row r="9" ht="21" customHeight="1" spans="1:20">
      <c r="A9" s="107"/>
      <c r="B9" s="108"/>
      <c r="C9" s="108"/>
      <c r="D9" s="108"/>
      <c r="E9" s="108"/>
      <c r="F9" s="108"/>
      <c r="G9" s="108"/>
      <c r="H9" s="109"/>
      <c r="I9" s="109"/>
      <c r="J9" s="86"/>
      <c r="K9" s="86"/>
      <c r="L9" s="86"/>
      <c r="M9" s="86"/>
      <c r="N9" s="86"/>
      <c r="O9" s="86"/>
      <c r="P9" s="86"/>
      <c r="Q9" s="86"/>
      <c r="R9" s="86"/>
      <c r="S9" s="86"/>
      <c r="T9" s="86"/>
    </row>
    <row r="10" ht="21" customHeight="1" spans="1:20">
      <c r="A10" s="110" t="s">
        <v>175</v>
      </c>
      <c r="B10" s="111"/>
      <c r="C10" s="111"/>
      <c r="D10" s="111"/>
      <c r="E10" s="111"/>
      <c r="F10" s="111"/>
      <c r="G10" s="111"/>
      <c r="H10" s="112"/>
      <c r="I10" s="113"/>
      <c r="J10" s="86"/>
      <c r="K10" s="86"/>
      <c r="L10" s="86"/>
      <c r="M10" s="86"/>
      <c r="N10" s="86"/>
      <c r="O10" s="86"/>
      <c r="P10" s="86"/>
      <c r="Q10" s="86"/>
      <c r="R10" s="86"/>
      <c r="S10" s="86"/>
      <c r="T10" s="86"/>
    </row>
    <row r="11" customHeight="1" spans="1:20">
      <c r="A11" s="38" t="s">
        <v>363</v>
      </c>
      <c r="D11" s="1"/>
    </row>
    <row r="12" customHeight="1" spans="1:20">
      <c r="D12" s="1"/>
    </row>
    <row r="13" customHeight="1" spans="1:20">
      <c r="D13" s="1"/>
    </row>
    <row r="14" customHeight="1" spans="1:20">
      <c r="D14" s="1"/>
    </row>
    <row r="15" customHeight="1" spans="1:20">
      <c r="D15" s="1"/>
    </row>
    <row r="16" customHeight="1" spans="1:20">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32" customHeight="1" spans="2:4">
      <c r="B32" s="1"/>
      <c r="D32" s="1"/>
    </row>
    <row r="33" customHeight="1" spans="2:4">
      <c r="B33" s="1"/>
      <c r="D33" s="1"/>
    </row>
    <row r="34" customHeight="1" spans="2:4">
      <c r="B34" s="1"/>
      <c r="D34" s="1"/>
    </row>
    <row r="35" customHeight="1" spans="2:4">
      <c r="B35" s="1"/>
      <c r="D35" s="1"/>
    </row>
    <row r="36" customHeight="1" spans="2:4">
      <c r="B36" s="1"/>
      <c r="D36" s="1"/>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workbookViewId="0">
      <pane ySplit="1" topLeftCell="A2" activePane="bottomLeft" state="frozen"/>
      <selection/>
      <selection pane="bottomLeft" activeCell="A11" sqref="A11"/>
    </sheetView>
  </sheetViews>
  <sheetFormatPr defaultColWidth="9.14545454545454" defaultRowHeight="14.25" customHeight="1"/>
  <cols>
    <col min="1" max="1" width="37.7" customWidth="1"/>
    <col min="2" max="24" width="20"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7.25" customHeight="1" spans="1:24">
      <c r="D2" s="74"/>
      <c r="W2" s="4"/>
      <c r="X2" s="4" t="s">
        <v>382</v>
      </c>
    </row>
    <row r="3" ht="41.25" customHeight="1" spans="1:24">
      <c r="A3" s="75" t="str">
        <f>"2026"&amp;"年县对下转移支付预算表"</f>
        <v>2026年县对下转移支付预算表</v>
      </c>
      <c r="B3" s="5"/>
      <c r="C3" s="5"/>
      <c r="D3" s="5"/>
      <c r="E3" s="5"/>
      <c r="F3" s="5"/>
      <c r="G3" s="5"/>
      <c r="H3" s="5"/>
      <c r="I3" s="5"/>
      <c r="J3" s="5"/>
      <c r="K3" s="5"/>
      <c r="L3" s="5"/>
      <c r="M3" s="5"/>
      <c r="N3" s="5"/>
      <c r="O3" s="5"/>
      <c r="P3" s="5"/>
      <c r="Q3" s="5"/>
      <c r="R3" s="5"/>
      <c r="S3" s="5"/>
      <c r="T3" s="5"/>
      <c r="U3" s="5"/>
      <c r="V3" s="5"/>
      <c r="W3" s="67"/>
      <c r="X3" s="67"/>
    </row>
    <row r="4" ht="18" customHeight="1" spans="1:24">
      <c r="A4" s="76" t="s">
        <v>185</v>
      </c>
      <c r="B4" s="77"/>
      <c r="C4" s="77"/>
      <c r="D4" s="78"/>
      <c r="E4" s="79"/>
      <c r="F4" s="79"/>
      <c r="G4" s="79"/>
      <c r="H4" s="79"/>
      <c r="I4" s="79"/>
      <c r="W4" s="9"/>
      <c r="X4" s="9" t="s">
        <v>1</v>
      </c>
    </row>
    <row r="5" ht="19.5" customHeight="1" spans="1:24">
      <c r="A5" s="29" t="s">
        <v>383</v>
      </c>
      <c r="B5" s="12" t="s">
        <v>193</v>
      </c>
      <c r="C5" s="13"/>
      <c r="D5" s="13"/>
      <c r="E5" s="12" t="s">
        <v>384</v>
      </c>
      <c r="F5" s="13"/>
      <c r="G5" s="13"/>
      <c r="H5" s="13"/>
      <c r="I5" s="13"/>
      <c r="J5" s="13"/>
      <c r="K5" s="13"/>
      <c r="L5" s="13"/>
      <c r="M5" s="13"/>
      <c r="N5" s="13"/>
      <c r="O5" s="13"/>
      <c r="P5" s="13"/>
      <c r="Q5" s="13"/>
      <c r="R5" s="13"/>
      <c r="S5" s="13"/>
      <c r="T5" s="13"/>
      <c r="U5" s="13"/>
      <c r="V5" s="13"/>
      <c r="W5" s="80"/>
      <c r="X5" s="81"/>
    </row>
    <row r="6" ht="40.5" customHeight="1" spans="1:24">
      <c r="A6" s="20"/>
      <c r="B6" s="30" t="s">
        <v>55</v>
      </c>
      <c r="C6" s="11" t="s">
        <v>58</v>
      </c>
      <c r="D6" s="82" t="s">
        <v>371</v>
      </c>
      <c r="E6" s="50" t="s">
        <v>385</v>
      </c>
      <c r="F6" s="50" t="s">
        <v>386</v>
      </c>
      <c r="G6" s="50" t="s">
        <v>387</v>
      </c>
      <c r="H6" s="50" t="s">
        <v>388</v>
      </c>
      <c r="I6" s="50" t="s">
        <v>389</v>
      </c>
      <c r="J6" s="50" t="s">
        <v>390</v>
      </c>
      <c r="K6" s="50" t="s">
        <v>391</v>
      </c>
      <c r="L6" s="50" t="s">
        <v>392</v>
      </c>
      <c r="M6" s="50" t="s">
        <v>393</v>
      </c>
      <c r="N6" s="50" t="s">
        <v>394</v>
      </c>
      <c r="O6" s="50" t="s">
        <v>395</v>
      </c>
      <c r="P6" s="50" t="s">
        <v>396</v>
      </c>
      <c r="Q6" s="50" t="s">
        <v>397</v>
      </c>
      <c r="R6" s="50" t="s">
        <v>398</v>
      </c>
      <c r="S6" s="50" t="s">
        <v>399</v>
      </c>
      <c r="T6" s="50" t="s">
        <v>400</v>
      </c>
      <c r="U6" s="50" t="s">
        <v>401</v>
      </c>
      <c r="V6" s="50" t="s">
        <v>402</v>
      </c>
      <c r="W6" s="50" t="s">
        <v>403</v>
      </c>
      <c r="X6" s="83" t="s">
        <v>404</v>
      </c>
    </row>
    <row r="7" ht="19.5" customHeight="1" spans="1:24">
      <c r="A7" s="21">
        <v>1</v>
      </c>
      <c r="B7" s="84">
        <v>2</v>
      </c>
      <c r="C7" s="21">
        <v>3</v>
      </c>
      <c r="D7" s="85">
        <v>4</v>
      </c>
      <c r="E7" s="31">
        <v>5</v>
      </c>
      <c r="F7" s="21">
        <v>6</v>
      </c>
      <c r="G7" s="21">
        <v>7</v>
      </c>
      <c r="H7" s="85">
        <v>8</v>
      </c>
      <c r="I7" s="21">
        <v>9</v>
      </c>
      <c r="J7" s="21">
        <v>10</v>
      </c>
      <c r="K7" s="21">
        <v>11</v>
      </c>
      <c r="L7" s="85">
        <v>12</v>
      </c>
      <c r="M7" s="21">
        <v>13</v>
      </c>
      <c r="N7" s="21">
        <v>14</v>
      </c>
      <c r="O7" s="21">
        <v>15</v>
      </c>
      <c r="P7" s="85">
        <v>16</v>
      </c>
      <c r="Q7" s="21">
        <v>17</v>
      </c>
      <c r="R7" s="21">
        <v>18</v>
      </c>
      <c r="S7" s="21">
        <v>19</v>
      </c>
      <c r="T7" s="85">
        <v>20</v>
      </c>
      <c r="U7" s="85">
        <v>21</v>
      </c>
      <c r="V7" s="85">
        <v>22</v>
      </c>
      <c r="W7" s="31">
        <v>23</v>
      </c>
      <c r="X7" s="31">
        <v>24</v>
      </c>
    </row>
    <row r="8" ht="19.5" customHeight="1" spans="1:24">
      <c r="A8" s="32"/>
      <c r="B8" s="86"/>
      <c r="C8" s="86"/>
      <c r="D8" s="86"/>
      <c r="E8" s="86"/>
      <c r="F8" s="86"/>
      <c r="G8" s="86"/>
      <c r="H8" s="86"/>
      <c r="I8" s="86"/>
      <c r="J8" s="86"/>
      <c r="K8" s="86"/>
      <c r="L8" s="86"/>
      <c r="M8" s="86"/>
      <c r="N8" s="86"/>
      <c r="O8" s="86"/>
      <c r="P8" s="86"/>
      <c r="Q8" s="86"/>
      <c r="R8" s="86"/>
      <c r="S8" s="86"/>
      <c r="T8" s="86"/>
      <c r="U8" s="86"/>
      <c r="V8" s="86"/>
      <c r="W8" s="86"/>
      <c r="X8" s="86"/>
    </row>
    <row r="9" ht="19.5" customHeight="1" spans="1:24">
      <c r="A9" s="71"/>
      <c r="B9" s="86"/>
      <c r="C9" s="86"/>
      <c r="D9" s="86"/>
      <c r="E9" s="86"/>
      <c r="F9" s="86"/>
      <c r="G9" s="86"/>
      <c r="H9" s="86"/>
      <c r="I9" s="86"/>
      <c r="J9" s="86"/>
      <c r="K9" s="86"/>
      <c r="L9" s="86"/>
      <c r="M9" s="86"/>
      <c r="N9" s="86"/>
      <c r="O9" s="86"/>
      <c r="P9" s="86"/>
      <c r="Q9" s="86"/>
      <c r="R9" s="86"/>
      <c r="S9" s="86"/>
      <c r="T9" s="86"/>
      <c r="U9" s="86"/>
      <c r="V9" s="86"/>
      <c r="W9" s="86"/>
      <c r="X9" s="86"/>
    </row>
    <row r="11" customHeight="1" spans="1:24">
      <c r="A11" s="38" t="s">
        <v>363</v>
      </c>
      <c r="D11" s="1"/>
    </row>
    <row r="12" customHeight="1" spans="1:24">
      <c r="D12" s="1"/>
    </row>
    <row r="13" customHeight="1" spans="1:24">
      <c r="D13" s="1"/>
    </row>
    <row r="14" customHeight="1" spans="1:24">
      <c r="D14" s="1"/>
    </row>
    <row r="15" customHeight="1" spans="1:24">
      <c r="D15" s="1"/>
    </row>
    <row r="16" customHeight="1" spans="1:24">
      <c r="D16" s="1"/>
    </row>
    <row r="17" customHeight="1" spans="4:4">
      <c r="D17" s="1"/>
    </row>
    <row r="18" customHeight="1" spans="4:4">
      <c r="D18" s="1"/>
    </row>
    <row r="19" customHeight="1" spans="4:4">
      <c r="D19" s="1"/>
    </row>
    <row r="20" customHeight="1" spans="4:4">
      <c r="D20" s="1"/>
    </row>
    <row r="21" customHeight="1" spans="4:4">
      <c r="D21" s="1"/>
    </row>
    <row r="22" customHeight="1" spans="4:4">
      <c r="D22" s="1"/>
    </row>
    <row r="23" customHeight="1" spans="4:4">
      <c r="D23" s="1"/>
    </row>
    <row r="24" customHeight="1" spans="4:4">
      <c r="D24" s="1"/>
    </row>
    <row r="25" customHeight="1" spans="4:4">
      <c r="D25"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workbookViewId="0">
      <pane ySplit="1" topLeftCell="A2" activePane="bottomLeft" state="frozen"/>
      <selection/>
      <selection pane="bottomLeft" activeCell="A9" sqref="A9"/>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2"/>
      <c r="B1" s="2"/>
      <c r="C1" s="2"/>
      <c r="D1" s="2"/>
      <c r="E1" s="2"/>
      <c r="F1" s="2"/>
      <c r="G1" s="2"/>
      <c r="H1" s="2"/>
      <c r="I1" s="2"/>
      <c r="J1" s="2"/>
    </row>
    <row r="2" ht="16.5" customHeight="1" spans="1:10">
      <c r="J2" s="4" t="s">
        <v>405</v>
      </c>
    </row>
    <row r="3" ht="41.25" customHeight="1" spans="1:10">
      <c r="A3" s="66" t="str">
        <f>"2026"&amp;"年县对下转移支付绩效目标表"</f>
        <v>2026年县对下转移支付绩效目标表</v>
      </c>
      <c r="B3" s="5"/>
      <c r="C3" s="5"/>
      <c r="D3" s="5"/>
      <c r="E3" s="5"/>
      <c r="F3" s="67"/>
      <c r="G3" s="5"/>
      <c r="H3" s="67"/>
      <c r="I3" s="67"/>
      <c r="J3" s="5"/>
    </row>
    <row r="4" ht="17.25" customHeight="1" spans="1:10">
      <c r="A4" s="6" t="s">
        <v>185</v>
      </c>
    </row>
    <row r="5" ht="44.25" customHeight="1" spans="1:10">
      <c r="A5" s="68" t="s">
        <v>383</v>
      </c>
      <c r="B5" s="68" t="s">
        <v>305</v>
      </c>
      <c r="C5" s="68" t="s">
        <v>306</v>
      </c>
      <c r="D5" s="68" t="s">
        <v>307</v>
      </c>
      <c r="E5" s="68" t="s">
        <v>308</v>
      </c>
      <c r="F5" s="69" t="s">
        <v>309</v>
      </c>
      <c r="G5" s="68" t="s">
        <v>310</v>
      </c>
      <c r="H5" s="69" t="s">
        <v>311</v>
      </c>
      <c r="I5" s="69" t="s">
        <v>312</v>
      </c>
      <c r="J5" s="68" t="s">
        <v>313</v>
      </c>
    </row>
    <row r="6" ht="14.25" customHeight="1" spans="1:10">
      <c r="A6" s="68">
        <v>1</v>
      </c>
      <c r="B6" s="68">
        <v>2</v>
      </c>
      <c r="C6" s="68">
        <v>3</v>
      </c>
      <c r="D6" s="68">
        <v>4</v>
      </c>
      <c r="E6" s="68">
        <v>5</v>
      </c>
      <c r="F6" s="69">
        <v>6</v>
      </c>
      <c r="G6" s="68">
        <v>7</v>
      </c>
      <c r="H6" s="69">
        <v>8</v>
      </c>
      <c r="I6" s="69">
        <v>9</v>
      </c>
      <c r="J6" s="68">
        <v>10</v>
      </c>
    </row>
    <row r="7" ht="42" customHeight="1" spans="1:10">
      <c r="A7" s="32"/>
      <c r="B7" s="70"/>
      <c r="C7" s="71"/>
      <c r="D7" s="71"/>
      <c r="E7" s="72"/>
      <c r="F7" s="73"/>
      <c r="G7" s="72"/>
      <c r="H7" s="73"/>
      <c r="I7" s="73"/>
      <c r="J7" s="72"/>
    </row>
    <row r="8" ht="42" customHeight="1" spans="1:10">
      <c r="A8" s="32"/>
      <c r="B8" s="22"/>
      <c r="C8" s="22"/>
      <c r="D8" s="22"/>
      <c r="E8" s="32"/>
      <c r="F8" s="22"/>
      <c r="G8" s="32"/>
      <c r="H8" s="22"/>
      <c r="I8" s="22"/>
      <c r="J8" s="32"/>
    </row>
    <row r="9" customHeight="1" spans="1:10">
      <c r="A9" s="38" t="s">
        <v>363</v>
      </c>
    </row>
    <row r="10" customHeight="1" spans="1:10">
      <c r="D10" s="1"/>
    </row>
    <row r="11" customHeight="1" spans="1:10">
      <c r="D11" s="1"/>
    </row>
    <row r="12" customHeight="1" spans="1:10">
      <c r="D12" s="1"/>
    </row>
    <row r="13" customHeight="1" spans="1:10">
      <c r="D13" s="1"/>
    </row>
    <row r="14" customHeight="1" spans="1:10">
      <c r="D14" s="1"/>
    </row>
    <row r="15" customHeight="1" spans="1:10">
      <c r="D15" s="1"/>
    </row>
    <row r="16" customHeight="1" spans="1:10">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32" customHeight="1" spans="2:4">
      <c r="B32" s="1"/>
      <c r="D32" s="1"/>
    </row>
    <row r="33" customHeight="1" spans="2:4">
      <c r="B33" s="1"/>
      <c r="D33" s="1"/>
    </row>
    <row r="34" customHeight="1" spans="2:4">
      <c r="B34" s="1"/>
      <c r="D34" s="1"/>
    </row>
    <row r="35" customHeight="1" spans="2:4">
      <c r="B35" s="1"/>
      <c r="D35" s="1"/>
    </row>
    <row r="36" customHeight="1" spans="2:4">
      <c r="B36" s="1"/>
      <c r="D36" s="1"/>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36"/>
  <sheetViews>
    <sheetView showZeros="0" workbookViewId="0">
      <pane ySplit="1" topLeftCell="A2" activePane="bottomLeft" state="frozen"/>
      <selection/>
      <selection pane="bottomLeft" activeCell="A10" sqref="A10"/>
    </sheetView>
  </sheetViews>
  <sheetFormatPr defaultColWidth="10.4272727272727" defaultRowHeight="14.25" customHeight="1"/>
  <cols>
    <col min="1" max="3" width="33.7" customWidth="1"/>
    <col min="4" max="4" width="45.5727272727273" customWidth="1"/>
    <col min="5" max="5" width="27.5727272727273" customWidth="1"/>
    <col min="6" max="6" width="21.7181818181818" customWidth="1"/>
    <col min="7" max="9" width="26.2818181818182" customWidth="1"/>
  </cols>
  <sheetData>
    <row r="1" customHeight="1" spans="1:9">
      <c r="A1" s="2"/>
      <c r="B1" s="2"/>
      <c r="C1" s="2"/>
      <c r="D1" s="2"/>
      <c r="E1" s="2"/>
      <c r="F1" s="2"/>
      <c r="G1" s="2"/>
      <c r="H1" s="2"/>
      <c r="I1" s="2"/>
    </row>
    <row r="2" customHeight="1" spans="1:9">
      <c r="A2" s="39" t="s">
        <v>406</v>
      </c>
      <c r="B2" s="40"/>
      <c r="C2" s="40"/>
      <c r="D2" s="41"/>
      <c r="E2" s="41"/>
      <c r="F2" s="41"/>
      <c r="G2" s="40"/>
      <c r="H2" s="40"/>
      <c r="I2" s="41"/>
    </row>
    <row r="3" ht="41.25" customHeight="1" spans="1:9">
      <c r="A3" s="42" t="str">
        <f>"2026"&amp;"年新增资产配置预算表"</f>
        <v>2026年新增资产配置预算表</v>
      </c>
      <c r="B3" s="43"/>
      <c r="C3" s="43"/>
      <c r="D3" s="44"/>
      <c r="E3" s="44"/>
      <c r="F3" s="44"/>
      <c r="G3" s="43"/>
      <c r="H3" s="43"/>
      <c r="I3" s="44"/>
    </row>
    <row r="4" customHeight="1" spans="1:9">
      <c r="A4" s="45" t="s">
        <v>185</v>
      </c>
      <c r="B4" s="46"/>
      <c r="C4" s="46"/>
      <c r="D4" s="47"/>
      <c r="F4" s="44"/>
      <c r="G4" s="43"/>
      <c r="H4" s="43"/>
      <c r="I4" s="48" t="s">
        <v>1</v>
      </c>
    </row>
    <row r="5" ht="28.5" customHeight="1" spans="1:9">
      <c r="A5" s="49" t="s">
        <v>186</v>
      </c>
      <c r="B5" s="50" t="s">
        <v>361</v>
      </c>
      <c r="C5" s="51" t="s">
        <v>407</v>
      </c>
      <c r="D5" s="49" t="s">
        <v>408</v>
      </c>
      <c r="E5" s="49" t="s">
        <v>409</v>
      </c>
      <c r="F5" s="49" t="s">
        <v>410</v>
      </c>
      <c r="G5" s="50" t="s">
        <v>411</v>
      </c>
      <c r="H5" s="31"/>
      <c r="I5" s="49"/>
    </row>
    <row r="6" ht="21" customHeight="1" spans="1:9">
      <c r="A6" s="51"/>
      <c r="B6" s="52"/>
      <c r="C6" s="52"/>
      <c r="D6" s="53"/>
      <c r="E6" s="52"/>
      <c r="F6" s="52"/>
      <c r="G6" s="50" t="s">
        <v>369</v>
      </c>
      <c r="H6" s="50" t="s">
        <v>412</v>
      </c>
      <c r="I6" s="50" t="s">
        <v>413</v>
      </c>
    </row>
    <row r="7" ht="17.25" customHeight="1" spans="1:9">
      <c r="A7" s="54" t="s">
        <v>82</v>
      </c>
      <c r="B7" s="55" t="s">
        <v>83</v>
      </c>
      <c r="C7" s="56" t="s">
        <v>83</v>
      </c>
      <c r="D7" s="54" t="s">
        <v>171</v>
      </c>
      <c r="E7" s="57" t="s">
        <v>172</v>
      </c>
      <c r="F7" s="54" t="s">
        <v>173</v>
      </c>
      <c r="G7" s="56" t="s">
        <v>174</v>
      </c>
      <c r="H7" s="58" t="s">
        <v>84</v>
      </c>
      <c r="I7" s="57" t="s">
        <v>85</v>
      </c>
    </row>
    <row r="8" ht="19.5" customHeight="1" spans="1:9">
      <c r="A8" s="59"/>
      <c r="B8" s="35"/>
      <c r="C8" s="35"/>
      <c r="D8" s="32"/>
      <c r="E8" s="22"/>
      <c r="F8" s="58"/>
      <c r="G8" s="60"/>
      <c r="H8" s="61"/>
      <c r="I8" s="61"/>
    </row>
    <row r="9" ht="19.5" customHeight="1" spans="1:9">
      <c r="A9" s="62" t="s">
        <v>55</v>
      </c>
      <c r="B9" s="63"/>
      <c r="C9" s="63"/>
      <c r="D9" s="64"/>
      <c r="E9" s="65"/>
      <c r="F9" s="65"/>
      <c r="G9" s="60"/>
      <c r="H9" s="61"/>
      <c r="I9" s="61"/>
    </row>
    <row r="10" customHeight="1" spans="1:9">
      <c r="A10" s="38" t="s">
        <v>363</v>
      </c>
      <c r="D10" s="1"/>
    </row>
    <row r="11" customHeight="1" spans="1:9">
      <c r="D11" s="1"/>
    </row>
    <row r="12" customHeight="1" spans="1:9">
      <c r="D12" s="1"/>
    </row>
    <row r="13" customHeight="1" spans="1:9">
      <c r="D13" s="1"/>
    </row>
    <row r="14" customHeight="1" spans="1:9">
      <c r="D14" s="1"/>
    </row>
    <row r="15" customHeight="1" spans="1:9">
      <c r="D15" s="1"/>
    </row>
    <row r="16" customHeight="1" spans="1:9">
      <c r="D16" s="1"/>
    </row>
    <row r="17" customHeight="1" spans="2:4">
      <c r="D17" s="1"/>
    </row>
    <row r="18" customHeight="1" spans="2:4">
      <c r="D18" s="1"/>
    </row>
    <row r="19" customHeight="1" spans="2:4">
      <c r="D19" s="1"/>
    </row>
    <row r="20" customHeight="1" spans="2:4">
      <c r="D20" s="1"/>
    </row>
    <row r="21" customHeight="1" spans="2:4">
      <c r="D21" s="1"/>
    </row>
    <row r="22" customHeight="1" spans="2:4">
      <c r="D22" s="1"/>
    </row>
    <row r="23" customHeight="1" spans="2:4">
      <c r="D23" s="1"/>
    </row>
    <row r="24" customHeight="1" spans="2:4">
      <c r="D24" s="1"/>
    </row>
    <row r="32" customHeight="1" spans="2:4">
      <c r="B32" s="1"/>
      <c r="D32" s="1"/>
    </row>
    <row r="33" customHeight="1" spans="2:4">
      <c r="B33" s="1"/>
      <c r="D33" s="1"/>
    </row>
    <row r="34" customHeight="1" spans="2:4">
      <c r="B34" s="1"/>
      <c r="D34" s="1"/>
    </row>
    <row r="35" customHeight="1" spans="2:4">
      <c r="B35" s="1"/>
      <c r="D35" s="1"/>
    </row>
    <row r="36" customHeight="1" spans="2:4">
      <c r="B36" s="1"/>
      <c r="D36" s="1"/>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36"/>
  <sheetViews>
    <sheetView showZeros="0" workbookViewId="0">
      <pane ySplit="1" topLeftCell="A2" activePane="bottomLeft" state="frozen"/>
      <selection/>
      <selection pane="bottomLeft" activeCell="A12" sqref="A12"/>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181818181818" customWidth="1"/>
    <col min="6" max="6" width="9.85454545454546" customWidth="1"/>
    <col min="7" max="7" width="17.7181818181818" customWidth="1"/>
    <col min="8" max="11" width="23.1454545454545" customWidth="1"/>
  </cols>
  <sheetData>
    <row r="1" customHeight="1" spans="1:11">
      <c r="A1" s="2"/>
      <c r="B1" s="2"/>
      <c r="C1" s="2"/>
      <c r="D1" s="2"/>
      <c r="E1" s="2"/>
      <c r="F1" s="2"/>
      <c r="G1" s="2"/>
      <c r="H1" s="2"/>
      <c r="I1" s="2"/>
      <c r="J1" s="2"/>
      <c r="K1" s="2"/>
    </row>
    <row r="2" customHeight="1" spans="1:11">
      <c r="D2" s="3"/>
      <c r="E2" s="3"/>
      <c r="F2" s="3"/>
      <c r="G2" s="3"/>
      <c r="K2" s="4" t="s">
        <v>414</v>
      </c>
    </row>
    <row r="3" ht="41.25" customHeight="1" spans="1:11">
      <c r="A3" s="5" t="str">
        <f>"2026"&amp;"年上级转移支付补助项目支出预算表"</f>
        <v>2026年上级转移支付补助项目支出预算表</v>
      </c>
      <c r="B3" s="5"/>
      <c r="C3" s="5"/>
      <c r="D3" s="5"/>
      <c r="E3" s="5"/>
      <c r="F3" s="5"/>
      <c r="G3" s="5"/>
      <c r="H3" s="5"/>
      <c r="I3" s="5"/>
      <c r="J3" s="5"/>
      <c r="K3" s="5"/>
    </row>
    <row r="4" ht="13.5" customHeight="1" spans="1:11">
      <c r="A4" s="6" t="s">
        <v>185</v>
      </c>
      <c r="B4" s="7"/>
      <c r="C4" s="7"/>
      <c r="D4" s="7"/>
      <c r="E4" s="7"/>
      <c r="F4" s="7"/>
      <c r="G4" s="7"/>
      <c r="H4" s="8"/>
      <c r="I4" s="8"/>
      <c r="J4" s="8"/>
      <c r="K4" s="9" t="s">
        <v>1</v>
      </c>
    </row>
    <row r="5" ht="21.75" customHeight="1" spans="1:11">
      <c r="A5" s="10" t="s">
        <v>238</v>
      </c>
      <c r="B5" s="10"/>
      <c r="C5" s="10" t="s">
        <v>54</v>
      </c>
      <c r="D5" s="11" t="s">
        <v>189</v>
      </c>
      <c r="E5" s="11" t="s">
        <v>190</v>
      </c>
      <c r="F5" s="11" t="s">
        <v>239</v>
      </c>
      <c r="G5" s="11" t="s">
        <v>240</v>
      </c>
      <c r="H5" s="29" t="s">
        <v>55</v>
      </c>
      <c r="I5" s="12" t="s">
        <v>415</v>
      </c>
      <c r="J5" s="13"/>
      <c r="K5" s="14"/>
    </row>
    <row r="6" ht="21.75" customHeight="1" spans="1:11">
      <c r="A6" s="15"/>
      <c r="B6" s="15"/>
      <c r="C6" s="15"/>
      <c r="D6" s="16"/>
      <c r="E6" s="16"/>
      <c r="F6" s="16"/>
      <c r="G6" s="16"/>
      <c r="H6" s="30"/>
      <c r="I6" s="11" t="s">
        <v>58</v>
      </c>
      <c r="J6" s="11" t="s">
        <v>59</v>
      </c>
      <c r="K6" s="11" t="s">
        <v>60</v>
      </c>
    </row>
    <row r="7" ht="40.5" customHeight="1" spans="1:11">
      <c r="A7" s="18"/>
      <c r="B7" s="18"/>
      <c r="C7" s="18"/>
      <c r="D7" s="19"/>
      <c r="E7" s="19"/>
      <c r="F7" s="19"/>
      <c r="G7" s="19"/>
      <c r="H7" s="20"/>
      <c r="I7" s="19" t="s">
        <v>57</v>
      </c>
      <c r="J7" s="19"/>
      <c r="K7" s="19"/>
    </row>
    <row r="8" ht="15" customHeight="1" spans="1:11">
      <c r="A8" s="21">
        <v>1</v>
      </c>
      <c r="B8" s="21">
        <v>2</v>
      </c>
      <c r="C8" s="21">
        <v>3</v>
      </c>
      <c r="D8" s="21">
        <v>4</v>
      </c>
      <c r="E8" s="21">
        <v>5</v>
      </c>
      <c r="F8" s="21">
        <v>6</v>
      </c>
      <c r="G8" s="21">
        <v>7</v>
      </c>
      <c r="H8" s="21">
        <v>8</v>
      </c>
      <c r="I8" s="21">
        <v>9</v>
      </c>
      <c r="J8" s="31">
        <v>10</v>
      </c>
      <c r="K8" s="31">
        <v>11</v>
      </c>
    </row>
    <row r="9" ht="18.75" customHeight="1" spans="1:11">
      <c r="A9" s="32"/>
      <c r="B9" s="22"/>
      <c r="C9" s="32"/>
      <c r="D9" s="32"/>
      <c r="E9" s="32"/>
      <c r="F9" s="32"/>
      <c r="G9" s="32"/>
      <c r="H9" s="33"/>
      <c r="I9" s="34"/>
      <c r="J9" s="34"/>
      <c r="K9" s="33"/>
    </row>
    <row r="10" ht="18.75" customHeight="1" spans="1:11">
      <c r="A10" s="35"/>
      <c r="B10" s="22"/>
      <c r="C10" s="22"/>
      <c r="D10" s="22"/>
      <c r="E10" s="22"/>
      <c r="F10" s="22"/>
      <c r="G10" s="22"/>
      <c r="H10" s="36"/>
      <c r="I10" s="36"/>
      <c r="J10" s="36"/>
      <c r="K10" s="33"/>
    </row>
    <row r="11" ht="18.75" customHeight="1" spans="1:11">
      <c r="A11" s="37"/>
      <c r="B11" s="37"/>
      <c r="C11" s="37"/>
      <c r="D11" s="37"/>
      <c r="E11" s="37"/>
      <c r="F11" s="37"/>
      <c r="G11" s="37"/>
      <c r="H11" s="36"/>
      <c r="I11" s="36"/>
      <c r="J11" s="36"/>
      <c r="K11" s="33"/>
    </row>
    <row r="12" customHeight="1" spans="1:11">
      <c r="A12" s="38" t="s">
        <v>363</v>
      </c>
      <c r="B12" s="1"/>
      <c r="C12" s="1"/>
      <c r="D12" s="1"/>
      <c r="E12" s="1"/>
      <c r="F12" s="1"/>
      <c r="G12" s="1"/>
    </row>
    <row r="13" customHeight="1" spans="1:11">
      <c r="A13" s="1"/>
      <c r="B13" s="1"/>
      <c r="C13" s="1"/>
      <c r="D13" s="1"/>
      <c r="E13" s="1"/>
      <c r="F13" s="1"/>
      <c r="G13" s="1"/>
    </row>
    <row r="14" customHeight="1" spans="1:11">
      <c r="A14" s="1"/>
      <c r="B14" s="1"/>
      <c r="C14" s="1"/>
      <c r="D14" s="1"/>
      <c r="E14" s="1"/>
      <c r="F14" s="1"/>
      <c r="G14" s="1"/>
    </row>
    <row r="15" customHeight="1" spans="1:11">
      <c r="A15" s="1"/>
      <c r="B15" s="1"/>
      <c r="C15" s="1"/>
      <c r="D15" s="1"/>
      <c r="E15" s="1"/>
      <c r="F15" s="1"/>
      <c r="G15" s="1"/>
    </row>
    <row r="16" customHeight="1" spans="1:11">
      <c r="A16" s="1"/>
      <c r="B16" s="1"/>
      <c r="C16" s="1"/>
      <c r="D16" s="1"/>
      <c r="E16" s="1"/>
      <c r="F16" s="1"/>
      <c r="G16" s="1"/>
    </row>
    <row r="17" customHeight="1" spans="1:7">
      <c r="A17" s="1"/>
      <c r="B17" s="1"/>
      <c r="C17" s="1"/>
      <c r="D17" s="1"/>
      <c r="E17" s="1"/>
      <c r="F17" s="1"/>
      <c r="G17" s="1"/>
    </row>
    <row r="18" customHeight="1" spans="1:7">
      <c r="A18" s="1"/>
      <c r="B18" s="1"/>
      <c r="C18" s="1"/>
      <c r="D18" s="1"/>
      <c r="E18" s="1"/>
      <c r="F18" s="1"/>
      <c r="G18" s="1"/>
    </row>
    <row r="19" customHeight="1" spans="1:7">
      <c r="A19" s="1"/>
      <c r="B19" s="1"/>
      <c r="C19" s="1"/>
      <c r="D19" s="1"/>
      <c r="E19" s="1"/>
      <c r="F19" s="1"/>
      <c r="G19" s="1"/>
    </row>
    <row r="20" customHeight="1" spans="1:7">
      <c r="A20" s="1"/>
      <c r="B20" s="1"/>
      <c r="C20" s="1"/>
      <c r="D20" s="1"/>
      <c r="E20" s="1"/>
      <c r="F20" s="1"/>
      <c r="G20" s="1"/>
    </row>
    <row r="21" customHeight="1" spans="1:7">
      <c r="A21" s="1"/>
      <c r="B21" s="1"/>
      <c r="C21" s="1"/>
      <c r="D21" s="1"/>
      <c r="E21" s="1"/>
      <c r="F21" s="1"/>
      <c r="G21" s="1"/>
    </row>
    <row r="22" customHeight="1" spans="1:7">
      <c r="A22" s="1"/>
      <c r="B22" s="1"/>
      <c r="C22" s="1"/>
      <c r="D22" s="1"/>
      <c r="E22" s="1"/>
      <c r="F22" s="1"/>
      <c r="G22" s="1"/>
    </row>
    <row r="23" customHeight="1" spans="1:7">
      <c r="A23" s="1"/>
      <c r="B23" s="1"/>
      <c r="C23" s="1"/>
      <c r="D23" s="1"/>
      <c r="E23" s="1"/>
      <c r="F23" s="1"/>
      <c r="G23" s="1"/>
    </row>
    <row r="24" customHeight="1" spans="1:7">
      <c r="A24" s="1"/>
      <c r="B24" s="1"/>
      <c r="C24" s="1"/>
      <c r="D24" s="1"/>
      <c r="E24" s="1"/>
      <c r="F24" s="1"/>
      <c r="G24" s="1"/>
    </row>
    <row r="32" customHeight="1" spans="1:7">
      <c r="B32" s="1"/>
      <c r="D32" s="1"/>
    </row>
    <row r="33" customHeight="1" spans="2:4">
      <c r="B33" s="1"/>
      <c r="D33" s="1"/>
    </row>
    <row r="34" customHeight="1" spans="2:4">
      <c r="B34" s="1"/>
      <c r="D34" s="1"/>
    </row>
    <row r="35" customHeight="1" spans="2:4">
      <c r="B35" s="1"/>
      <c r="D35" s="1"/>
    </row>
    <row r="36" customHeight="1" spans="2:4">
      <c r="B36" s="1"/>
      <c r="D36" s="1"/>
    </row>
  </sheetData>
  <mergeCells count="14">
    <mergeCell ref="A3:K3"/>
    <mergeCell ref="A4:G4"/>
    <mergeCell ref="I5:K5"/>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7"/>
  <sheetViews>
    <sheetView showZeros="0" tabSelected="1" workbookViewId="0">
      <pane ySplit="1" topLeftCell="A2" activePane="bottomLeft" state="frozen"/>
      <selection/>
      <selection pane="bottomLeft" activeCell="C17" sqref="C17"/>
    </sheetView>
  </sheetViews>
  <sheetFormatPr defaultColWidth="9.14545454545454" defaultRowHeight="14.25" customHeight="1" outlineLevelCol="6"/>
  <cols>
    <col min="1" max="1" width="35.2818181818182" customWidth="1"/>
    <col min="2" max="4" width="28" customWidth="1"/>
    <col min="5" max="7" width="23.8545454545455" customWidth="1"/>
  </cols>
  <sheetData>
    <row r="1" customHeight="1" spans="1:7">
      <c r="A1" s="2"/>
      <c r="B1" s="2"/>
      <c r="C1" s="2"/>
      <c r="D1" s="2"/>
      <c r="E1" s="2"/>
      <c r="F1" s="2"/>
      <c r="G1" s="2"/>
    </row>
    <row r="2" ht="13.5" customHeight="1" spans="1:7">
      <c r="D2" s="3"/>
      <c r="G2" s="4" t="s">
        <v>416</v>
      </c>
    </row>
    <row r="3" ht="41.25" customHeight="1" spans="1:7">
      <c r="A3" s="5" t="str">
        <f>"2026"&amp;"年部门项目中期规划预算表"</f>
        <v>2026年部门项目中期规划预算表</v>
      </c>
      <c r="B3" s="5"/>
      <c r="C3" s="5"/>
      <c r="D3" s="5"/>
      <c r="E3" s="5"/>
      <c r="F3" s="5"/>
      <c r="G3" s="5"/>
    </row>
    <row r="4" ht="13.5" customHeight="1" spans="1:7">
      <c r="A4" s="6" t="s">
        <v>185</v>
      </c>
      <c r="B4" s="7"/>
      <c r="C4" s="7"/>
      <c r="D4" s="7"/>
      <c r="E4" s="8"/>
      <c r="F4" s="8"/>
      <c r="G4" s="9" t="s">
        <v>1</v>
      </c>
    </row>
    <row r="5" ht="21.75" customHeight="1" spans="1:7">
      <c r="A5" s="10" t="s">
        <v>54</v>
      </c>
      <c r="B5" s="10"/>
      <c r="C5" s="10" t="s">
        <v>188</v>
      </c>
      <c r="D5" s="11" t="s">
        <v>417</v>
      </c>
      <c r="E5" s="12" t="s">
        <v>58</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57</v>
      </c>
      <c r="G7" s="19"/>
    </row>
    <row r="8" ht="15" customHeight="1" spans="1:7">
      <c r="A8" s="21">
        <v>1</v>
      </c>
      <c r="B8" s="21">
        <v>2</v>
      </c>
      <c r="C8" s="21">
        <v>3</v>
      </c>
      <c r="D8" s="21">
        <v>4</v>
      </c>
      <c r="E8" s="21">
        <v>5</v>
      </c>
      <c r="F8" s="21">
        <v>6</v>
      </c>
      <c r="G8" s="21">
        <v>7</v>
      </c>
    </row>
    <row r="9" s="1" customFormat="1" ht="17.25" customHeight="1" spans="1:7">
      <c r="A9" s="22" t="s">
        <v>70</v>
      </c>
      <c r="B9" s="23"/>
      <c r="C9" s="23"/>
      <c r="D9" s="22"/>
      <c r="E9" s="24">
        <v>65210.88</v>
      </c>
      <c r="F9" s="24"/>
      <c r="G9" s="24"/>
    </row>
    <row r="10" s="1" customFormat="1" ht="18.75" customHeight="1" spans="1:7">
      <c r="A10" s="22"/>
      <c r="B10" s="22" t="s">
        <v>418</v>
      </c>
      <c r="C10" s="22" t="s">
        <v>249</v>
      </c>
      <c r="D10" s="22" t="s">
        <v>419</v>
      </c>
      <c r="E10" s="24">
        <v>18800</v>
      </c>
      <c r="F10" s="24"/>
      <c r="G10" s="24"/>
    </row>
    <row r="11" s="1" customFormat="1" ht="18.75" customHeight="1" spans="1:7">
      <c r="A11" s="25"/>
      <c r="B11" s="22" t="s">
        <v>420</v>
      </c>
      <c r="C11" s="22" t="s">
        <v>292</v>
      </c>
      <c r="D11" s="22" t="s">
        <v>419</v>
      </c>
      <c r="E11" s="24">
        <v>26184</v>
      </c>
      <c r="F11" s="24"/>
      <c r="G11" s="24"/>
    </row>
    <row r="12" s="1" customFormat="1" ht="18.75" customHeight="1" spans="1:7">
      <c r="A12" s="25"/>
      <c r="B12" s="22" t="s">
        <v>420</v>
      </c>
      <c r="C12" s="22" t="s">
        <v>294</v>
      </c>
      <c r="D12" s="22" t="s">
        <v>419</v>
      </c>
      <c r="E12" s="24">
        <v>784</v>
      </c>
      <c r="F12" s="24"/>
      <c r="G12" s="24"/>
    </row>
    <row r="13" s="1" customFormat="1" ht="18.75" customHeight="1" spans="1:7">
      <c r="A13" s="25"/>
      <c r="B13" s="22" t="s">
        <v>420</v>
      </c>
      <c r="C13" s="22" t="s">
        <v>296</v>
      </c>
      <c r="D13" s="22" t="s">
        <v>419</v>
      </c>
      <c r="E13" s="24">
        <v>19442.88</v>
      </c>
      <c r="F13" s="24"/>
      <c r="G13" s="24"/>
    </row>
    <row r="14" s="1" customFormat="1" ht="18.75" customHeight="1" spans="1:7">
      <c r="A14" s="26" t="s">
        <v>55</v>
      </c>
      <c r="B14" s="27" t="s">
        <v>421</v>
      </c>
      <c r="C14" s="27"/>
      <c r="D14" s="28"/>
      <c r="E14" s="24">
        <v>65210.88</v>
      </c>
      <c r="F14" s="24"/>
      <c r="G14" s="24"/>
    </row>
    <row r="15" customHeight="1" spans="1:7">
      <c r="A15" s="1"/>
      <c r="B15" s="1"/>
      <c r="C15" s="1"/>
      <c r="D15" s="1"/>
    </row>
    <row r="16" customHeight="1" spans="1:7">
      <c r="A16" s="1"/>
      <c r="B16" s="1"/>
      <c r="C16" s="1"/>
      <c r="D16" s="1"/>
    </row>
    <row r="17" customHeight="1" spans="1:4">
      <c r="A17" s="1"/>
      <c r="B17" s="1"/>
      <c r="C17" s="1"/>
      <c r="D17" s="1"/>
    </row>
    <row r="18" customHeight="1" spans="1:4">
      <c r="A18" s="1"/>
      <c r="B18" s="1"/>
      <c r="C18" s="1"/>
      <c r="D18" s="1"/>
    </row>
    <row r="19" customHeight="1" spans="1:4">
      <c r="A19" s="1"/>
      <c r="B19" s="1"/>
      <c r="C19" s="1"/>
      <c r="D19" s="1"/>
    </row>
    <row r="20" customHeight="1" spans="1:4">
      <c r="A20" s="1"/>
      <c r="B20" s="1"/>
      <c r="C20" s="1"/>
      <c r="D20" s="1"/>
    </row>
    <row r="21" customHeight="1" spans="1:4">
      <c r="A21" s="1"/>
      <c r="B21" s="1"/>
      <c r="C21" s="1"/>
      <c r="D21" s="1"/>
    </row>
    <row r="22" customHeight="1" spans="1:4">
      <c r="A22" s="1"/>
      <c r="B22" s="1"/>
      <c r="C22" s="1"/>
      <c r="D22" s="1"/>
    </row>
    <row r="23" customHeight="1" spans="1:4">
      <c r="A23" s="1"/>
      <c r="B23" s="1"/>
      <c r="C23" s="1"/>
      <c r="D23" s="1"/>
    </row>
    <row r="24" customHeight="1" spans="1:4">
      <c r="A24" s="1"/>
      <c r="B24" s="1"/>
      <c r="C24" s="1"/>
      <c r="D24" s="1"/>
    </row>
    <row r="25" customHeight="1" spans="1:4">
      <c r="A25" s="1"/>
      <c r="B25" s="1"/>
      <c r="C25" s="1"/>
      <c r="D25"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11">
    <mergeCell ref="A3:G3"/>
    <mergeCell ref="A4:D4"/>
    <mergeCell ref="E5:G5"/>
    <mergeCell ref="A14:D1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7"/>
  <sheetViews>
    <sheetView showGridLines="0" showZeros="0" workbookViewId="0">
      <pane ySplit="1" topLeftCell="A2" activePane="bottomLeft" state="frozen"/>
      <selection/>
      <selection pane="bottomLeft" activeCell="A4" sqref="A4:B4"/>
    </sheetView>
  </sheetViews>
  <sheetFormatPr defaultColWidth="8.57272727272727" defaultRowHeight="12.75" customHeight="1"/>
  <cols>
    <col min="1" max="1" width="15.8909090909091"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9">
      <c r="A2" s="48" t="s">
        <v>52</v>
      </c>
    </row>
    <row r="3" ht="41.25" customHeight="1" spans="1:19">
      <c r="A3" s="42" t="str">
        <f>"2026"&amp;"年部门收入预算表"</f>
        <v>2026年部门收入预算表</v>
      </c>
    </row>
    <row r="4" ht="17.25" customHeight="1" spans="1:19">
      <c r="A4" s="45" t="str">
        <f>"单位名称："&amp;"寻甸回族彝族自治县凤合镇初级中学"</f>
        <v>单位名称：寻甸回族彝族自治县凤合镇初级中学</v>
      </c>
      <c r="B4" s="163"/>
      <c r="S4" s="47" t="s">
        <v>1</v>
      </c>
    </row>
    <row r="5" ht="21.75" customHeight="1" spans="1:19">
      <c r="A5" s="194" t="s">
        <v>53</v>
      </c>
      <c r="B5" s="195" t="s">
        <v>54</v>
      </c>
      <c r="C5" s="196" t="s">
        <v>55</v>
      </c>
      <c r="D5" s="197" t="s">
        <v>56</v>
      </c>
      <c r="E5" s="197"/>
      <c r="F5" s="197"/>
      <c r="G5" s="197"/>
      <c r="H5" s="197"/>
      <c r="I5" s="132"/>
      <c r="J5" s="197"/>
      <c r="K5" s="197"/>
      <c r="L5" s="197"/>
      <c r="M5" s="197"/>
      <c r="N5" s="198"/>
      <c r="O5" s="197" t="s">
        <v>45</v>
      </c>
      <c r="P5" s="197"/>
      <c r="Q5" s="197"/>
      <c r="R5" s="197"/>
      <c r="S5" s="198"/>
    </row>
    <row r="6" ht="27" customHeight="1" spans="1:19">
      <c r="A6" s="199"/>
      <c r="B6" s="200"/>
      <c r="C6" s="201"/>
      <c r="D6" s="201" t="s">
        <v>57</v>
      </c>
      <c r="E6" s="201" t="s">
        <v>58</v>
      </c>
      <c r="F6" s="201" t="s">
        <v>59</v>
      </c>
      <c r="G6" s="201" t="s">
        <v>60</v>
      </c>
      <c r="H6" s="201" t="s">
        <v>61</v>
      </c>
      <c r="I6" s="202" t="s">
        <v>62</v>
      </c>
      <c r="J6" s="203"/>
      <c r="K6" s="203"/>
      <c r="L6" s="203"/>
      <c r="M6" s="203"/>
      <c r="N6" s="204"/>
      <c r="O6" s="201" t="s">
        <v>57</v>
      </c>
      <c r="P6" s="201" t="s">
        <v>58</v>
      </c>
      <c r="Q6" s="201" t="s">
        <v>59</v>
      </c>
      <c r="R6" s="201" t="s">
        <v>60</v>
      </c>
      <c r="S6" s="201" t="s">
        <v>63</v>
      </c>
    </row>
    <row r="7" ht="30" customHeight="1" spans="1:19">
      <c r="A7" s="205"/>
      <c r="B7" s="18"/>
      <c r="C7" s="119"/>
      <c r="D7" s="119"/>
      <c r="E7" s="119"/>
      <c r="F7" s="119"/>
      <c r="G7" s="119"/>
      <c r="H7" s="119"/>
      <c r="I7" s="73" t="s">
        <v>57</v>
      </c>
      <c r="J7" s="204" t="s">
        <v>64</v>
      </c>
      <c r="K7" s="204" t="s">
        <v>65</v>
      </c>
      <c r="L7" s="204" t="s">
        <v>66</v>
      </c>
      <c r="M7" s="204" t="s">
        <v>67</v>
      </c>
      <c r="N7" s="204" t="s">
        <v>68</v>
      </c>
      <c r="O7" s="206"/>
      <c r="P7" s="206"/>
      <c r="Q7" s="206"/>
      <c r="R7" s="206"/>
      <c r="S7" s="119"/>
    </row>
    <row r="8" ht="15" customHeight="1" spans="1:19">
      <c r="A8" s="207">
        <v>1</v>
      </c>
      <c r="B8" s="207">
        <v>2</v>
      </c>
      <c r="C8" s="207">
        <v>3</v>
      </c>
      <c r="D8" s="207">
        <v>4</v>
      </c>
      <c r="E8" s="207">
        <v>5</v>
      </c>
      <c r="F8" s="207">
        <v>6</v>
      </c>
      <c r="G8" s="207">
        <v>7</v>
      </c>
      <c r="H8" s="207">
        <v>8</v>
      </c>
      <c r="I8" s="73">
        <v>9</v>
      </c>
      <c r="J8" s="207">
        <v>10</v>
      </c>
      <c r="K8" s="207">
        <v>11</v>
      </c>
      <c r="L8" s="207">
        <v>12</v>
      </c>
      <c r="M8" s="207">
        <v>13</v>
      </c>
      <c r="N8" s="207">
        <v>14</v>
      </c>
      <c r="O8" s="207">
        <v>15</v>
      </c>
      <c r="P8" s="207">
        <v>16</v>
      </c>
      <c r="Q8" s="207">
        <v>17</v>
      </c>
      <c r="R8" s="207">
        <v>18</v>
      </c>
      <c r="S8" s="207">
        <v>19</v>
      </c>
    </row>
    <row r="9" ht="18" customHeight="1" spans="1:19">
      <c r="A9" s="22" t="s">
        <v>69</v>
      </c>
      <c r="B9" s="22" t="s">
        <v>70</v>
      </c>
      <c r="C9" s="86">
        <v>25336083.8</v>
      </c>
      <c r="D9" s="86">
        <v>22564215.09</v>
      </c>
      <c r="E9" s="86">
        <v>22564215.09</v>
      </c>
      <c r="F9" s="86"/>
      <c r="G9" s="86"/>
      <c r="H9" s="86"/>
      <c r="I9" s="86"/>
      <c r="J9" s="86"/>
      <c r="K9" s="86"/>
      <c r="L9" s="86"/>
      <c r="M9" s="86"/>
      <c r="N9" s="86"/>
      <c r="O9" s="86">
        <v>2771868.71</v>
      </c>
      <c r="P9" s="86">
        <v>2771868.71</v>
      </c>
      <c r="Q9" s="86"/>
      <c r="R9" s="86"/>
      <c r="S9" s="86"/>
    </row>
    <row r="10" ht="18" customHeight="1" spans="1:19">
      <c r="A10" s="208"/>
      <c r="B10" s="208"/>
      <c r="C10" s="86"/>
      <c r="D10" s="86"/>
      <c r="E10" s="86"/>
      <c r="F10" s="86"/>
      <c r="G10" s="86"/>
      <c r="H10" s="86"/>
      <c r="I10" s="86"/>
      <c r="J10" s="86"/>
      <c r="K10" s="86"/>
      <c r="L10" s="86"/>
      <c r="M10" s="86"/>
      <c r="N10" s="86"/>
      <c r="O10" s="86"/>
      <c r="P10" s="86"/>
      <c r="Q10" s="86"/>
      <c r="R10" s="86"/>
      <c r="S10" s="86"/>
    </row>
    <row r="11" ht="18" customHeight="1" spans="1:19">
      <c r="A11" s="208"/>
      <c r="B11" s="208"/>
      <c r="C11" s="86"/>
      <c r="D11" s="86"/>
      <c r="E11" s="86"/>
      <c r="F11" s="86"/>
      <c r="G11" s="86"/>
      <c r="H11" s="86"/>
      <c r="I11" s="86"/>
      <c r="J11" s="86"/>
      <c r="K11" s="86"/>
      <c r="L11" s="86"/>
      <c r="M11" s="86"/>
      <c r="N11" s="86"/>
      <c r="O11" s="86"/>
      <c r="P11" s="86"/>
      <c r="Q11" s="86"/>
      <c r="R11" s="86"/>
      <c r="S11" s="86"/>
    </row>
    <row r="12" ht="18" customHeight="1" spans="1:19">
      <c r="A12" s="208"/>
      <c r="B12" s="208"/>
      <c r="C12" s="86"/>
      <c r="D12" s="86"/>
      <c r="E12" s="86"/>
      <c r="F12" s="86"/>
      <c r="G12" s="86"/>
      <c r="H12" s="86"/>
      <c r="I12" s="86"/>
      <c r="J12" s="86"/>
      <c r="K12" s="86"/>
      <c r="L12" s="86"/>
      <c r="M12" s="86"/>
      <c r="N12" s="86"/>
      <c r="O12" s="86"/>
      <c r="P12" s="86"/>
      <c r="Q12" s="86"/>
      <c r="R12" s="86"/>
      <c r="S12" s="86"/>
    </row>
    <row r="13" ht="18" customHeight="1" spans="1:19">
      <c r="A13" s="51" t="s">
        <v>55</v>
      </c>
      <c r="B13" s="209"/>
      <c r="C13" s="86">
        <v>25336083.8</v>
      </c>
      <c r="D13" s="86">
        <v>22564215.09</v>
      </c>
      <c r="E13" s="86">
        <v>22564215.09</v>
      </c>
      <c r="F13" s="86"/>
      <c r="G13" s="86"/>
      <c r="H13" s="86"/>
      <c r="I13" s="86"/>
      <c r="J13" s="86"/>
      <c r="K13" s="86"/>
      <c r="L13" s="86"/>
      <c r="M13" s="86"/>
      <c r="N13" s="86"/>
      <c r="O13" s="86">
        <v>2771868.71</v>
      </c>
      <c r="P13" s="86">
        <v>2771868.71</v>
      </c>
      <c r="Q13" s="86"/>
      <c r="R13" s="86"/>
      <c r="S13" s="86"/>
    </row>
    <row r="14" customHeight="1" spans="1:19">
      <c r="D14" s="1"/>
    </row>
    <row r="15" customHeight="1" spans="1:19">
      <c r="D15" s="1"/>
    </row>
    <row r="16" customHeight="1" spans="1:19">
      <c r="D16" s="1"/>
    </row>
    <row r="17" customHeight="1" spans="4:4">
      <c r="D17" s="1"/>
    </row>
    <row r="18" customHeight="1" spans="4:4">
      <c r="D18" s="1"/>
    </row>
    <row r="19" customHeight="1" spans="4:4">
      <c r="D19" s="1"/>
    </row>
    <row r="20" customHeight="1" spans="4:4">
      <c r="D20" s="1"/>
    </row>
    <row r="21" customHeight="1" spans="4:4">
      <c r="D21" s="1"/>
    </row>
    <row r="22" customHeight="1" spans="4:4">
      <c r="D22" s="1"/>
    </row>
    <row r="23" customHeight="1" spans="4:4">
      <c r="D23" s="1"/>
    </row>
    <row r="24" customHeight="1" spans="4:4">
      <c r="D24" s="1"/>
    </row>
    <row r="25" customHeight="1" spans="4:4">
      <c r="D25"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6"/>
  <sheetViews>
    <sheetView showGridLines="0" showZeros="0" zoomScale="152" zoomScaleNormal="152" workbookViewId="0">
      <pane ySplit="1" topLeftCell="A5" activePane="bottomLeft" state="frozen"/>
      <selection/>
      <selection pane="bottomLeft" activeCell="C10" sqref="C10"/>
    </sheetView>
  </sheetViews>
  <sheetFormatPr defaultColWidth="8.57272727272727" defaultRowHeight="12.75" customHeight="1"/>
  <cols>
    <col min="1" max="1" width="14.2818181818182" customWidth="1"/>
    <col min="2" max="2" width="37.5727272727273" customWidth="1"/>
    <col min="3" max="8" width="24.5727272727273" customWidth="1"/>
    <col min="9" max="9" width="26.7181818181818" customWidth="1"/>
    <col min="10" max="11" width="24.4272727272727" customWidth="1"/>
    <col min="12" max="15" width="24.5727272727273" customWidth="1"/>
  </cols>
  <sheetData>
    <row r="1" customHeight="1" spans="1:15">
      <c r="A1" s="2"/>
      <c r="B1" s="2"/>
      <c r="C1" s="2"/>
      <c r="D1" s="2"/>
      <c r="E1" s="2"/>
      <c r="F1" s="2"/>
      <c r="G1" s="2"/>
      <c r="H1" s="2"/>
      <c r="I1" s="2"/>
      <c r="J1" s="2"/>
      <c r="K1" s="2"/>
      <c r="L1" s="2"/>
      <c r="M1" s="2"/>
      <c r="N1" s="2"/>
      <c r="O1" s="2"/>
    </row>
    <row r="2" ht="17.25" customHeight="1" spans="1:15">
      <c r="A2" s="47" t="s">
        <v>71</v>
      </c>
    </row>
    <row r="3" ht="41.25" customHeight="1" spans="1:15">
      <c r="A3" s="42" t="str">
        <f>"2026"&amp;"年部门支出预算表"</f>
        <v>2026年部门支出预算表</v>
      </c>
    </row>
    <row r="4" ht="17.25" customHeight="1" spans="1:15">
      <c r="A4" s="45" t="str">
        <f>"单位名称："&amp;"寻甸回族彝族自治县凤合镇初级中学"</f>
        <v>单位名称：寻甸回族彝族自治县凤合镇初级中学</v>
      </c>
      <c r="B4" s="163"/>
      <c r="O4" s="47" t="s">
        <v>1</v>
      </c>
    </row>
    <row r="5" ht="27" customHeight="1" spans="1:15">
      <c r="A5" s="179" t="s">
        <v>72</v>
      </c>
      <c r="B5" s="179" t="s">
        <v>73</v>
      </c>
      <c r="C5" s="179" t="s">
        <v>55</v>
      </c>
      <c r="D5" s="180" t="s">
        <v>58</v>
      </c>
      <c r="E5" s="181"/>
      <c r="F5" s="182"/>
      <c r="G5" s="183" t="s">
        <v>59</v>
      </c>
      <c r="H5" s="183" t="s">
        <v>60</v>
      </c>
      <c r="I5" s="183" t="s">
        <v>74</v>
      </c>
      <c r="J5" s="180" t="s">
        <v>62</v>
      </c>
      <c r="K5" s="181"/>
      <c r="L5" s="181"/>
      <c r="M5" s="181"/>
      <c r="N5" s="184"/>
      <c r="O5" s="185"/>
    </row>
    <row r="6" ht="42" customHeight="1" spans="1:15">
      <c r="A6" s="186"/>
      <c r="B6" s="186"/>
      <c r="C6" s="187"/>
      <c r="D6" s="188" t="s">
        <v>57</v>
      </c>
      <c r="E6" s="188" t="s">
        <v>75</v>
      </c>
      <c r="F6" s="188" t="s">
        <v>76</v>
      </c>
      <c r="G6" s="187"/>
      <c r="H6" s="187"/>
      <c r="I6" s="189"/>
      <c r="J6" s="188" t="s">
        <v>57</v>
      </c>
      <c r="K6" s="171" t="s">
        <v>77</v>
      </c>
      <c r="L6" s="171" t="s">
        <v>78</v>
      </c>
      <c r="M6" s="171" t="s">
        <v>79</v>
      </c>
      <c r="N6" s="171" t="s">
        <v>80</v>
      </c>
      <c r="O6" s="171" t="s">
        <v>81</v>
      </c>
    </row>
    <row r="7" ht="18" customHeight="1" spans="1:15">
      <c r="A7" s="54" t="s">
        <v>82</v>
      </c>
      <c r="B7" s="54" t="s">
        <v>83</v>
      </c>
      <c r="C7" s="54">
        <v>3</v>
      </c>
      <c r="D7" s="58">
        <v>4</v>
      </c>
      <c r="E7" s="58">
        <v>5</v>
      </c>
      <c r="F7" s="58">
        <v>6</v>
      </c>
      <c r="G7" s="58" t="s">
        <v>84</v>
      </c>
      <c r="H7" s="58" t="s">
        <v>85</v>
      </c>
      <c r="I7" s="58" t="s">
        <v>86</v>
      </c>
      <c r="J7" s="58" t="s">
        <v>87</v>
      </c>
      <c r="K7" s="58" t="s">
        <v>88</v>
      </c>
      <c r="L7" s="58" t="s">
        <v>89</v>
      </c>
      <c r="M7" s="58" t="s">
        <v>90</v>
      </c>
      <c r="N7" s="54" t="s">
        <v>91</v>
      </c>
      <c r="O7" s="58" t="s">
        <v>92</v>
      </c>
    </row>
    <row r="8" ht="18" customHeight="1" spans="1:15">
      <c r="A8" s="59" t="s">
        <v>93</v>
      </c>
      <c r="B8" s="59" t="s">
        <v>94</v>
      </c>
      <c r="C8" s="174">
        <v>18742368.59</v>
      </c>
      <c r="D8" s="174">
        <v>18742368.59</v>
      </c>
      <c r="E8" s="174">
        <v>15931473</v>
      </c>
      <c r="F8" s="174">
        <v>2810895.59</v>
      </c>
      <c r="G8" s="174"/>
      <c r="H8" s="174"/>
      <c r="I8" s="174"/>
      <c r="J8" s="174"/>
      <c r="K8" s="174"/>
      <c r="L8" s="174"/>
      <c r="M8" s="174"/>
      <c r="N8" s="174"/>
      <c r="O8" s="174"/>
    </row>
    <row r="9" ht="18" customHeight="1" spans="1:15">
      <c r="A9" s="190" t="s">
        <v>95</v>
      </c>
      <c r="B9" s="190" t="s">
        <v>96</v>
      </c>
      <c r="C9" s="174">
        <v>18700190.59</v>
      </c>
      <c r="D9" s="174">
        <v>18700190.59</v>
      </c>
      <c r="E9" s="174">
        <v>15931473</v>
      </c>
      <c r="F9" s="174">
        <v>2768717.59</v>
      </c>
      <c r="G9" s="174"/>
      <c r="H9" s="174"/>
      <c r="I9" s="174"/>
      <c r="J9" s="174"/>
      <c r="K9" s="174"/>
      <c r="L9" s="174"/>
      <c r="M9" s="174"/>
      <c r="N9" s="174"/>
      <c r="O9" s="174"/>
    </row>
    <row r="10" ht="18" customHeight="1" spans="1:15">
      <c r="A10" s="191" t="s">
        <v>97</v>
      </c>
      <c r="B10" s="191" t="s">
        <v>98</v>
      </c>
      <c r="C10" s="174">
        <v>18619606.59</v>
      </c>
      <c r="D10" s="174">
        <v>18619606.59</v>
      </c>
      <c r="E10" s="174">
        <v>15931473</v>
      </c>
      <c r="F10" s="174">
        <v>2688133.59</v>
      </c>
      <c r="G10" s="174"/>
      <c r="H10" s="174"/>
      <c r="I10" s="174"/>
      <c r="J10" s="174"/>
      <c r="K10" s="174"/>
      <c r="L10" s="174"/>
      <c r="M10" s="174"/>
      <c r="N10" s="174"/>
      <c r="O10" s="174"/>
    </row>
    <row r="11" ht="18" customHeight="1" spans="1:15">
      <c r="A11" s="191" t="s">
        <v>99</v>
      </c>
      <c r="B11" s="191" t="s">
        <v>100</v>
      </c>
      <c r="C11" s="174">
        <v>80584</v>
      </c>
      <c r="D11" s="174">
        <v>80584</v>
      </c>
      <c r="E11" s="174"/>
      <c r="F11" s="174">
        <v>80584</v>
      </c>
      <c r="G11" s="174"/>
      <c r="H11" s="174"/>
      <c r="I11" s="174"/>
      <c r="J11" s="174"/>
      <c r="K11" s="174"/>
      <c r="L11" s="174"/>
      <c r="M11" s="174"/>
      <c r="N11" s="174"/>
      <c r="O11" s="174"/>
    </row>
    <row r="12" ht="18" customHeight="1" spans="1:15">
      <c r="A12" s="190" t="s">
        <v>101</v>
      </c>
      <c r="B12" s="190" t="s">
        <v>102</v>
      </c>
      <c r="C12" s="174">
        <v>42178</v>
      </c>
      <c r="D12" s="174">
        <v>42178</v>
      </c>
      <c r="E12" s="174"/>
      <c r="F12" s="174">
        <v>42178</v>
      </c>
      <c r="G12" s="174"/>
      <c r="H12" s="174"/>
      <c r="I12" s="174"/>
      <c r="J12" s="174"/>
      <c r="K12" s="174"/>
      <c r="L12" s="174"/>
      <c r="M12" s="174"/>
      <c r="N12" s="174"/>
      <c r="O12" s="174"/>
    </row>
    <row r="13" ht="18" customHeight="1" spans="1:15">
      <c r="A13" s="191" t="s">
        <v>103</v>
      </c>
      <c r="B13" s="191" t="s">
        <v>104</v>
      </c>
      <c r="C13" s="174">
        <v>42178</v>
      </c>
      <c r="D13" s="174">
        <v>42178</v>
      </c>
      <c r="E13" s="174"/>
      <c r="F13" s="174">
        <v>42178</v>
      </c>
      <c r="G13" s="174"/>
      <c r="H13" s="174"/>
      <c r="I13" s="174"/>
      <c r="J13" s="174"/>
      <c r="K13" s="174"/>
      <c r="L13" s="174"/>
      <c r="M13" s="174"/>
      <c r="N13" s="174"/>
      <c r="O13" s="174"/>
    </row>
    <row r="14" ht="18" customHeight="1" spans="1:15">
      <c r="A14" s="59" t="s">
        <v>105</v>
      </c>
      <c r="B14" s="59" t="s">
        <v>106</v>
      </c>
      <c r="C14" s="174">
        <v>2837087.36</v>
      </c>
      <c r="D14" s="174">
        <v>2837087.36</v>
      </c>
      <c r="E14" s="174">
        <v>2810903.36</v>
      </c>
      <c r="F14" s="174">
        <v>26184</v>
      </c>
      <c r="G14" s="174"/>
      <c r="H14" s="174"/>
      <c r="I14" s="174"/>
      <c r="J14" s="174"/>
      <c r="K14" s="174"/>
      <c r="L14" s="174"/>
      <c r="M14" s="174"/>
      <c r="N14" s="174"/>
      <c r="O14" s="174"/>
    </row>
    <row r="15" ht="18" customHeight="1" spans="1:15">
      <c r="A15" s="190" t="s">
        <v>107</v>
      </c>
      <c r="B15" s="190" t="s">
        <v>108</v>
      </c>
      <c r="C15" s="174">
        <v>2810903.36</v>
      </c>
      <c r="D15" s="174">
        <v>2810903.36</v>
      </c>
      <c r="E15" s="174">
        <v>2810903.36</v>
      </c>
      <c r="F15" s="174"/>
      <c r="G15" s="174"/>
      <c r="H15" s="174"/>
      <c r="I15" s="174"/>
      <c r="J15" s="174"/>
      <c r="K15" s="174"/>
      <c r="L15" s="174"/>
      <c r="M15" s="174"/>
      <c r="N15" s="174"/>
      <c r="O15" s="174"/>
    </row>
    <row r="16" ht="18" customHeight="1" spans="1:15">
      <c r="A16" s="191" t="s">
        <v>109</v>
      </c>
      <c r="B16" s="191" t="s">
        <v>110</v>
      </c>
      <c r="C16" s="174">
        <v>2250903.36</v>
      </c>
      <c r="D16" s="174">
        <v>2250903.36</v>
      </c>
      <c r="E16" s="174">
        <v>2250903.36</v>
      </c>
      <c r="F16" s="174"/>
      <c r="G16" s="174"/>
      <c r="H16" s="174"/>
      <c r="I16" s="174"/>
      <c r="J16" s="174"/>
      <c r="K16" s="174"/>
      <c r="L16" s="174"/>
      <c r="M16" s="174"/>
      <c r="N16" s="174"/>
      <c r="O16" s="174"/>
    </row>
    <row r="17" ht="18" customHeight="1" spans="1:15">
      <c r="A17" s="191" t="s">
        <v>111</v>
      </c>
      <c r="B17" s="191" t="s">
        <v>112</v>
      </c>
      <c r="C17" s="174">
        <v>560000</v>
      </c>
      <c r="D17" s="174">
        <v>560000</v>
      </c>
      <c r="E17" s="174">
        <v>560000</v>
      </c>
      <c r="F17" s="174"/>
      <c r="G17" s="174"/>
      <c r="H17" s="174"/>
      <c r="I17" s="174"/>
      <c r="J17" s="174"/>
      <c r="K17" s="174"/>
      <c r="L17" s="174"/>
      <c r="M17" s="174"/>
      <c r="N17" s="174"/>
      <c r="O17" s="174"/>
    </row>
    <row r="18" ht="18" customHeight="1" spans="1:15">
      <c r="A18" s="190" t="s">
        <v>113</v>
      </c>
      <c r="B18" s="190" t="s">
        <v>114</v>
      </c>
      <c r="C18" s="174">
        <v>26184</v>
      </c>
      <c r="D18" s="174">
        <v>26184</v>
      </c>
      <c r="E18" s="174"/>
      <c r="F18" s="174">
        <v>26184</v>
      </c>
      <c r="G18" s="174"/>
      <c r="H18" s="174"/>
      <c r="I18" s="174"/>
      <c r="J18" s="174"/>
      <c r="K18" s="174"/>
      <c r="L18" s="174"/>
      <c r="M18" s="174"/>
      <c r="N18" s="174"/>
      <c r="O18" s="174"/>
    </row>
    <row r="19" ht="18" customHeight="1" spans="1:15">
      <c r="A19" s="191" t="s">
        <v>115</v>
      </c>
      <c r="B19" s="191" t="s">
        <v>116</v>
      </c>
      <c r="C19" s="174">
        <v>26184</v>
      </c>
      <c r="D19" s="174">
        <v>26184</v>
      </c>
      <c r="E19" s="174"/>
      <c r="F19" s="174">
        <v>26184</v>
      </c>
      <c r="G19" s="174"/>
      <c r="H19" s="174"/>
      <c r="I19" s="174"/>
      <c r="J19" s="174"/>
      <c r="K19" s="174"/>
      <c r="L19" s="174"/>
      <c r="M19" s="174"/>
      <c r="N19" s="174"/>
      <c r="O19" s="174"/>
    </row>
    <row r="20" ht="18" customHeight="1" spans="1:15">
      <c r="A20" s="59" t="s">
        <v>117</v>
      </c>
      <c r="B20" s="59" t="s">
        <v>118</v>
      </c>
      <c r="C20" s="174">
        <v>2068450.33</v>
      </c>
      <c r="D20" s="174">
        <v>2068450.33</v>
      </c>
      <c r="E20" s="174">
        <v>2068450.33</v>
      </c>
      <c r="F20" s="174"/>
      <c r="G20" s="174"/>
      <c r="H20" s="174"/>
      <c r="I20" s="174"/>
      <c r="J20" s="174"/>
      <c r="K20" s="174"/>
      <c r="L20" s="174"/>
      <c r="M20" s="174"/>
      <c r="N20" s="174"/>
      <c r="O20" s="174"/>
    </row>
    <row r="21" ht="18" customHeight="1" spans="1:15">
      <c r="A21" s="190" t="s">
        <v>119</v>
      </c>
      <c r="B21" s="190" t="s">
        <v>120</v>
      </c>
      <c r="C21" s="174">
        <v>2068450.33</v>
      </c>
      <c r="D21" s="174">
        <v>2068450.33</v>
      </c>
      <c r="E21" s="174">
        <v>2068450.33</v>
      </c>
      <c r="F21" s="174"/>
      <c r="G21" s="174"/>
      <c r="H21" s="174"/>
      <c r="I21" s="174"/>
      <c r="J21" s="174"/>
      <c r="K21" s="174"/>
      <c r="L21" s="174"/>
      <c r="M21" s="174"/>
      <c r="N21" s="174"/>
      <c r="O21" s="174"/>
    </row>
    <row r="22" ht="18" customHeight="1" spans="1:15">
      <c r="A22" s="191" t="s">
        <v>121</v>
      </c>
      <c r="B22" s="191" t="s">
        <v>122</v>
      </c>
      <c r="C22" s="174">
        <v>1309586.45</v>
      </c>
      <c r="D22" s="174">
        <v>1309586.45</v>
      </c>
      <c r="E22" s="174">
        <v>1309586.45</v>
      </c>
      <c r="F22" s="174"/>
      <c r="G22" s="174"/>
      <c r="H22" s="174"/>
      <c r="I22" s="174"/>
      <c r="J22" s="174"/>
      <c r="K22" s="174"/>
      <c r="L22" s="174"/>
      <c r="M22" s="174"/>
      <c r="N22" s="174"/>
      <c r="O22" s="174"/>
    </row>
    <row r="23" ht="18" customHeight="1" spans="1:15">
      <c r="A23" s="191" t="s">
        <v>123</v>
      </c>
      <c r="B23" s="191" t="s">
        <v>124</v>
      </c>
      <c r="C23" s="174">
        <v>661407.3</v>
      </c>
      <c r="D23" s="174">
        <v>661407.3</v>
      </c>
      <c r="E23" s="174">
        <v>661407.3</v>
      </c>
      <c r="F23" s="174"/>
      <c r="G23" s="174"/>
      <c r="H23" s="174"/>
      <c r="I23" s="174"/>
      <c r="J23" s="174"/>
      <c r="K23" s="174"/>
      <c r="L23" s="174"/>
      <c r="M23" s="174"/>
      <c r="N23" s="174"/>
      <c r="O23" s="174"/>
    </row>
    <row r="24" ht="18" customHeight="1" spans="1:15">
      <c r="A24" s="191" t="s">
        <v>125</v>
      </c>
      <c r="B24" s="191" t="s">
        <v>126</v>
      </c>
      <c r="C24" s="174">
        <v>97456.58</v>
      </c>
      <c r="D24" s="174">
        <v>97456.58</v>
      </c>
      <c r="E24" s="174">
        <v>97456.58</v>
      </c>
      <c r="F24" s="174"/>
      <c r="G24" s="174"/>
      <c r="H24" s="174"/>
      <c r="I24" s="174"/>
      <c r="J24" s="174"/>
      <c r="K24" s="174"/>
      <c r="L24" s="174"/>
      <c r="M24" s="174"/>
      <c r="N24" s="174"/>
      <c r="O24" s="174"/>
    </row>
    <row r="25" ht="18" customHeight="1" spans="1:15">
      <c r="A25" s="59" t="s">
        <v>127</v>
      </c>
      <c r="B25" s="59" t="s">
        <v>128</v>
      </c>
      <c r="C25" s="174">
        <v>1688177.52</v>
      </c>
      <c r="D25" s="174">
        <v>1688177.52</v>
      </c>
      <c r="E25" s="174">
        <v>1688177.52</v>
      </c>
      <c r="F25" s="174"/>
      <c r="G25" s="174"/>
      <c r="H25" s="174"/>
      <c r="I25" s="174"/>
      <c r="J25" s="174"/>
      <c r="K25" s="174"/>
      <c r="L25" s="174"/>
      <c r="M25" s="174"/>
      <c r="N25" s="174"/>
      <c r="O25" s="174"/>
    </row>
    <row r="26" ht="18" customHeight="1" spans="1:15">
      <c r="A26" s="190" t="s">
        <v>129</v>
      </c>
      <c r="B26" s="190" t="s">
        <v>130</v>
      </c>
      <c r="C26" s="174">
        <v>1688177.52</v>
      </c>
      <c r="D26" s="174">
        <v>1688177.52</v>
      </c>
      <c r="E26" s="174">
        <v>1688177.52</v>
      </c>
      <c r="F26" s="174"/>
      <c r="G26" s="174"/>
      <c r="H26" s="174"/>
      <c r="I26" s="174"/>
      <c r="J26" s="174"/>
      <c r="K26" s="174"/>
      <c r="L26" s="174"/>
      <c r="M26" s="174"/>
      <c r="N26" s="174"/>
      <c r="O26" s="174"/>
    </row>
    <row r="27" ht="18" customHeight="1" spans="1:15">
      <c r="A27" s="191" t="s">
        <v>131</v>
      </c>
      <c r="B27" s="191" t="s">
        <v>132</v>
      </c>
      <c r="C27" s="174">
        <v>1688177.52</v>
      </c>
      <c r="D27" s="174">
        <v>1688177.52</v>
      </c>
      <c r="E27" s="174">
        <v>1688177.52</v>
      </c>
      <c r="F27" s="174"/>
      <c r="G27" s="174"/>
      <c r="H27" s="174"/>
      <c r="I27" s="174"/>
      <c r="J27" s="174"/>
      <c r="K27" s="174"/>
      <c r="L27" s="174"/>
      <c r="M27" s="174"/>
      <c r="N27" s="174"/>
      <c r="O27" s="174"/>
    </row>
    <row r="28" ht="21" customHeight="1" spans="1:15">
      <c r="A28" s="192" t="s">
        <v>55</v>
      </c>
      <c r="B28" s="193"/>
      <c r="C28" s="174">
        <v>25336083.8</v>
      </c>
      <c r="D28" s="174">
        <v>25336083.8</v>
      </c>
      <c r="E28" s="174">
        <v>22499004.21</v>
      </c>
      <c r="F28" s="174">
        <v>2837079.59</v>
      </c>
      <c r="G28" s="86"/>
      <c r="H28" s="86"/>
      <c r="I28" s="86"/>
      <c r="J28" s="86"/>
      <c r="K28" s="86"/>
      <c r="L28" s="86"/>
      <c r="M28" s="86"/>
      <c r="N28" s="86"/>
      <c r="O28" s="86"/>
    </row>
    <row r="35" customHeight="1" spans="4:4">
      <c r="D35" s="1"/>
    </row>
    <row r="36" customHeight="1" spans="4:4">
      <c r="D36" s="1"/>
    </row>
    <row r="37" customHeight="1" spans="4:4">
      <c r="D37" s="1"/>
    </row>
    <row r="38" customHeight="1" spans="4:4">
      <c r="D38" s="1"/>
    </row>
    <row r="39" customHeight="1" spans="4:4">
      <c r="D39" s="1"/>
    </row>
    <row r="52" customHeight="1" spans="2:2">
      <c r="B52" s="1"/>
    </row>
    <row r="53" customHeight="1" spans="2:2">
      <c r="B53" s="1"/>
    </row>
    <row r="54" customHeight="1" spans="2:2">
      <c r="B54" s="1"/>
    </row>
    <row r="55" customHeight="1" spans="2:2">
      <c r="B55" s="1"/>
    </row>
    <row r="56" customHeight="1" spans="2:2">
      <c r="B56" s="1"/>
    </row>
  </sheetData>
  <mergeCells count="12">
    <mergeCell ref="A2:O2"/>
    <mergeCell ref="A3:O3"/>
    <mergeCell ref="A4:B4"/>
    <mergeCell ref="D5:F5"/>
    <mergeCell ref="J5:O5"/>
    <mergeCell ref="A28:B28"/>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4" activePane="bottomLeft" state="frozen"/>
      <selection/>
      <selection pane="bottomLeft" activeCell="A4" sqref="A4:B4"/>
    </sheetView>
  </sheetViews>
  <sheetFormatPr defaultColWidth="8.57272727272727" defaultRowHeight="12.75" customHeight="1" outlineLevelCol="3"/>
  <cols>
    <col min="1" max="4" width="35.5727272727273" customWidth="1"/>
  </cols>
  <sheetData>
    <row r="1" customHeight="1" spans="1:4">
      <c r="A1" s="2"/>
      <c r="B1" s="2"/>
      <c r="C1" s="2"/>
      <c r="D1" s="2"/>
    </row>
    <row r="2" ht="15" customHeight="1" spans="1:4">
      <c r="A2" s="43"/>
      <c r="B2" s="47"/>
      <c r="C2" s="47"/>
      <c r="D2" s="47" t="s">
        <v>133</v>
      </c>
    </row>
    <row r="3" ht="41.25" customHeight="1" spans="1:4">
      <c r="A3" s="42" t="str">
        <f>"2026"&amp;"年部门财政拨款收支预算总表"</f>
        <v>2026年部门财政拨款收支预算总表</v>
      </c>
    </row>
    <row r="4" ht="17.25" customHeight="1" spans="1:4">
      <c r="A4" s="45" t="str">
        <f>"单位名称："&amp;"寻甸回族彝族自治县凤合镇初级中学"</f>
        <v>单位名称：寻甸回族彝族自治县凤合镇初级中学</v>
      </c>
      <c r="B4" s="163"/>
      <c r="D4" s="47" t="s">
        <v>1</v>
      </c>
    </row>
    <row r="5" ht="17.25" customHeight="1" spans="1:4">
      <c r="A5" s="171" t="s">
        <v>2</v>
      </c>
      <c r="B5" s="172"/>
      <c r="C5" s="171" t="s">
        <v>3</v>
      </c>
      <c r="D5" s="172"/>
    </row>
    <row r="6" ht="18.75" customHeight="1" spans="1:4">
      <c r="A6" s="171" t="s">
        <v>4</v>
      </c>
      <c r="B6" s="171" t="s">
        <v>5</v>
      </c>
      <c r="C6" s="171" t="s">
        <v>6</v>
      </c>
      <c r="D6" s="171" t="s">
        <v>5</v>
      </c>
    </row>
    <row r="7" ht="16.5" customHeight="1" spans="1:4">
      <c r="A7" s="173" t="s">
        <v>134</v>
      </c>
      <c r="B7" s="174">
        <v>22564215.09</v>
      </c>
      <c r="C7" s="173" t="s">
        <v>135</v>
      </c>
      <c r="D7" s="175">
        <v>25336083.8</v>
      </c>
    </row>
    <row r="8" ht="16.5" customHeight="1" spans="1:4">
      <c r="A8" s="173" t="s">
        <v>136</v>
      </c>
      <c r="B8" s="174">
        <v>22564215.09</v>
      </c>
      <c r="C8" s="173" t="s">
        <v>137</v>
      </c>
      <c r="D8" s="175"/>
    </row>
    <row r="9" ht="16.5" customHeight="1" spans="1:4">
      <c r="A9" s="173" t="s">
        <v>138</v>
      </c>
      <c r="B9" s="174"/>
      <c r="C9" s="173" t="s">
        <v>139</v>
      </c>
      <c r="D9" s="175"/>
    </row>
    <row r="10" ht="16.5" customHeight="1" spans="1:4">
      <c r="A10" s="173" t="s">
        <v>140</v>
      </c>
      <c r="B10" s="174"/>
      <c r="C10" s="173" t="s">
        <v>141</v>
      </c>
      <c r="D10" s="175"/>
    </row>
    <row r="11" ht="16.5" customHeight="1" spans="1:4">
      <c r="A11" s="173" t="s">
        <v>142</v>
      </c>
      <c r="B11" s="174">
        <v>2771868.71</v>
      </c>
      <c r="C11" s="173" t="s">
        <v>143</v>
      </c>
      <c r="D11" s="175"/>
    </row>
    <row r="12" ht="16.5" customHeight="1" spans="1:4">
      <c r="A12" s="173" t="s">
        <v>136</v>
      </c>
      <c r="B12" s="174">
        <v>2771868.71</v>
      </c>
      <c r="C12" s="173" t="s">
        <v>144</v>
      </c>
      <c r="D12" s="175">
        <v>18742368.59</v>
      </c>
    </row>
    <row r="13" ht="16.5" customHeight="1" spans="1:4">
      <c r="A13" s="160" t="s">
        <v>138</v>
      </c>
      <c r="B13" s="86"/>
      <c r="C13" s="71" t="s">
        <v>145</v>
      </c>
      <c r="D13" s="175"/>
    </row>
    <row r="14" ht="16.5" customHeight="1" spans="1:4">
      <c r="A14" s="160" t="s">
        <v>140</v>
      </c>
      <c r="B14" s="86"/>
      <c r="C14" s="71" t="s">
        <v>146</v>
      </c>
      <c r="D14" s="175"/>
    </row>
    <row r="15" ht="16.5" customHeight="1" spans="1:4">
      <c r="A15" s="176"/>
      <c r="B15" s="86"/>
      <c r="C15" s="71" t="s">
        <v>147</v>
      </c>
      <c r="D15" s="175">
        <v>2837087.36</v>
      </c>
    </row>
    <row r="16" ht="16.5" customHeight="1" spans="1:4">
      <c r="A16" s="176"/>
      <c r="B16" s="86"/>
      <c r="C16" s="71" t="s">
        <v>148</v>
      </c>
      <c r="D16" s="175">
        <v>2068450.33</v>
      </c>
    </row>
    <row r="17" ht="16.5" customHeight="1" spans="1:4">
      <c r="A17" s="176"/>
      <c r="B17" s="86"/>
      <c r="C17" s="71" t="s">
        <v>149</v>
      </c>
      <c r="D17" s="175"/>
    </row>
    <row r="18" ht="16.5" customHeight="1" spans="1:4">
      <c r="A18" s="176"/>
      <c r="B18" s="86"/>
      <c r="C18" s="71" t="s">
        <v>150</v>
      </c>
      <c r="D18" s="175"/>
    </row>
    <row r="19" ht="16.5" customHeight="1" spans="1:4">
      <c r="A19" s="176"/>
      <c r="B19" s="86"/>
      <c r="C19" s="71" t="s">
        <v>151</v>
      </c>
      <c r="D19" s="175"/>
    </row>
    <row r="20" ht="16.5" customHeight="1" spans="1:4">
      <c r="A20" s="176"/>
      <c r="B20" s="86"/>
      <c r="C20" s="71" t="s">
        <v>152</v>
      </c>
      <c r="D20" s="175"/>
    </row>
    <row r="21" ht="16.5" customHeight="1" spans="1:4">
      <c r="A21" s="176"/>
      <c r="B21" s="86"/>
      <c r="C21" s="71" t="s">
        <v>153</v>
      </c>
      <c r="D21" s="175"/>
    </row>
    <row r="22" ht="16.5" customHeight="1" spans="1:4">
      <c r="A22" s="176"/>
      <c r="B22" s="86"/>
      <c r="C22" s="71" t="s">
        <v>154</v>
      </c>
      <c r="D22" s="175"/>
    </row>
    <row r="23" ht="16.5" customHeight="1" spans="1:4">
      <c r="A23" s="176"/>
      <c r="B23" s="86"/>
      <c r="C23" s="71" t="s">
        <v>155</v>
      </c>
      <c r="D23" s="175"/>
    </row>
    <row r="24" ht="16.5" customHeight="1" spans="1:4">
      <c r="A24" s="176"/>
      <c r="B24" s="86"/>
      <c r="C24" s="71" t="s">
        <v>156</v>
      </c>
      <c r="D24" s="175"/>
    </row>
    <row r="25" ht="16.5" customHeight="1" spans="1:4">
      <c r="A25" s="176"/>
      <c r="B25" s="86"/>
      <c r="C25" s="71" t="s">
        <v>157</v>
      </c>
      <c r="D25" s="175"/>
    </row>
    <row r="26" ht="16.5" customHeight="1" spans="1:4">
      <c r="A26" s="176"/>
      <c r="B26" s="86"/>
      <c r="C26" s="71" t="s">
        <v>158</v>
      </c>
      <c r="D26" s="175">
        <v>1688177.52</v>
      </c>
    </row>
    <row r="27" ht="16.5" customHeight="1" spans="1:4">
      <c r="A27" s="176"/>
      <c r="B27" s="86"/>
      <c r="C27" s="71" t="s">
        <v>159</v>
      </c>
      <c r="D27" s="86"/>
    </row>
    <row r="28" ht="16.5" customHeight="1" spans="1:4">
      <c r="A28" s="176"/>
      <c r="B28" s="86"/>
      <c r="C28" s="71" t="s">
        <v>160</v>
      </c>
      <c r="D28" s="86"/>
    </row>
    <row r="29" ht="16.5" customHeight="1" spans="1:4">
      <c r="A29" s="176"/>
      <c r="B29" s="86"/>
      <c r="C29" s="71" t="s">
        <v>161</v>
      </c>
      <c r="D29" s="86"/>
    </row>
    <row r="30" ht="16.5" customHeight="1" spans="1:4">
      <c r="A30" s="176"/>
      <c r="B30" s="86"/>
      <c r="C30" s="71" t="s">
        <v>162</v>
      </c>
      <c r="D30" s="86"/>
    </row>
    <row r="31" ht="16.5" customHeight="1" spans="1:4">
      <c r="A31" s="176"/>
      <c r="B31" s="86"/>
      <c r="C31" s="71" t="s">
        <v>163</v>
      </c>
      <c r="D31" s="86"/>
    </row>
    <row r="32" ht="16.5" customHeight="1" spans="1:4">
      <c r="A32" s="176"/>
      <c r="B32" s="86"/>
      <c r="C32" s="160" t="s">
        <v>164</v>
      </c>
      <c r="D32" s="86"/>
    </row>
    <row r="33" ht="16.5" customHeight="1" spans="1:4">
      <c r="A33" s="176"/>
      <c r="B33" s="174"/>
      <c r="C33" s="160" t="s">
        <v>165</v>
      </c>
      <c r="D33" s="175"/>
    </row>
    <row r="34" ht="16.5" customHeight="1" spans="1:4">
      <c r="A34" s="176"/>
      <c r="B34" s="174"/>
      <c r="C34" s="32" t="s">
        <v>166</v>
      </c>
      <c r="D34" s="175"/>
    </row>
    <row r="35" ht="15" customHeight="1" spans="1:4">
      <c r="A35" s="177" t="s">
        <v>50</v>
      </c>
      <c r="B35" s="178">
        <v>25336083.8</v>
      </c>
      <c r="C35" s="177" t="s">
        <v>51</v>
      </c>
      <c r="D35" s="178">
        <v>25336083.8</v>
      </c>
    </row>
    <row r="36" customHeight="1" spans="1:4">
      <c r="B36" s="1"/>
      <c r="D36" s="1"/>
    </row>
    <row r="37" customHeight="1" spans="1:4">
      <c r="B37" s="1"/>
      <c r="D37" s="1"/>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6"/>
  <sheetViews>
    <sheetView showZeros="0" workbookViewId="0">
      <pane ySplit="1" topLeftCell="A2" activePane="bottomLeft" state="frozen"/>
      <selection/>
      <selection pane="bottomLeft" activeCell="A4" sqref="A4:B4"/>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A1" s="2"/>
      <c r="B1" s="2"/>
      <c r="C1" s="2"/>
      <c r="D1" s="2"/>
      <c r="E1" s="2"/>
      <c r="F1" s="2"/>
      <c r="G1" s="2"/>
    </row>
    <row r="2" customHeight="1" spans="1:7">
      <c r="D2" s="138"/>
      <c r="F2" s="74"/>
      <c r="G2" s="139" t="s">
        <v>167</v>
      </c>
    </row>
    <row r="3" ht="41.25" customHeight="1" spans="1:7">
      <c r="A3" s="125" t="str">
        <f>"2026"&amp;"年一般公共预算支出预算表（按功能科目分类）"</f>
        <v>2026年一般公共预算支出预算表（按功能科目分类）</v>
      </c>
      <c r="B3" s="125"/>
      <c r="C3" s="125"/>
      <c r="D3" s="125"/>
      <c r="E3" s="125"/>
      <c r="F3" s="125"/>
      <c r="G3" s="125"/>
    </row>
    <row r="4" ht="18" customHeight="1" spans="1:7">
      <c r="A4" s="45" t="str">
        <f>"单位名称："&amp;"寻甸回族彝族自治县凤合镇初级中学"</f>
        <v>单位名称：寻甸回族彝族自治县凤合镇初级中学</v>
      </c>
      <c r="B4" s="163"/>
      <c r="F4" s="122"/>
      <c r="G4" s="139" t="s">
        <v>1</v>
      </c>
    </row>
    <row r="5" ht="20.25" customHeight="1" spans="1:7">
      <c r="A5" s="165" t="s">
        <v>168</v>
      </c>
      <c r="B5" s="166"/>
      <c r="C5" s="126" t="s">
        <v>55</v>
      </c>
      <c r="D5" s="155" t="s">
        <v>75</v>
      </c>
      <c r="E5" s="13"/>
      <c r="F5" s="14"/>
      <c r="G5" s="141" t="s">
        <v>76</v>
      </c>
    </row>
    <row r="6" ht="20.25" customHeight="1" spans="1:7">
      <c r="A6" s="167" t="s">
        <v>72</v>
      </c>
      <c r="B6" s="167" t="s">
        <v>73</v>
      </c>
      <c r="C6" s="20"/>
      <c r="D6" s="131" t="s">
        <v>57</v>
      </c>
      <c r="E6" s="131" t="s">
        <v>169</v>
      </c>
      <c r="F6" s="131" t="s">
        <v>170</v>
      </c>
      <c r="G6" s="143"/>
    </row>
    <row r="7" ht="15" customHeight="1" spans="1:7">
      <c r="A7" s="62" t="s">
        <v>82</v>
      </c>
      <c r="B7" s="168" t="s">
        <v>83</v>
      </c>
      <c r="C7" s="62" t="s">
        <v>171</v>
      </c>
      <c r="D7" s="62" t="s">
        <v>172</v>
      </c>
      <c r="E7" s="62" t="s">
        <v>173</v>
      </c>
      <c r="F7" s="62" t="s">
        <v>174</v>
      </c>
      <c r="G7" s="62" t="s">
        <v>84</v>
      </c>
    </row>
    <row r="8" ht="15" customHeight="1" spans="1:7">
      <c r="A8" s="135" t="s">
        <v>93</v>
      </c>
      <c r="B8" s="168" t="s">
        <v>94</v>
      </c>
      <c r="C8" s="86">
        <v>18742368.59</v>
      </c>
      <c r="D8" s="86">
        <v>15931473</v>
      </c>
      <c r="E8" s="86">
        <v>15688673</v>
      </c>
      <c r="F8" s="86">
        <v>242800</v>
      </c>
      <c r="G8" s="86">
        <v>2810895.59</v>
      </c>
    </row>
    <row r="9" ht="15" customHeight="1" spans="1:7">
      <c r="A9" s="137" t="s">
        <v>95</v>
      </c>
      <c r="B9" s="168" t="s">
        <v>96</v>
      </c>
      <c r="C9" s="86">
        <v>18700190.59</v>
      </c>
      <c r="D9" s="86">
        <v>15931473</v>
      </c>
      <c r="E9" s="86">
        <v>15688673</v>
      </c>
      <c r="F9" s="86">
        <v>242800</v>
      </c>
      <c r="G9" s="86">
        <v>2768717.59</v>
      </c>
    </row>
    <row r="10" ht="15" customHeight="1" spans="1:7">
      <c r="A10" s="169" t="s">
        <v>97</v>
      </c>
      <c r="B10" s="168" t="s">
        <v>98</v>
      </c>
      <c r="C10" s="86">
        <v>18619606.59</v>
      </c>
      <c r="D10" s="86">
        <v>15931473</v>
      </c>
      <c r="E10" s="86">
        <v>15688673</v>
      </c>
      <c r="F10" s="86">
        <v>242800</v>
      </c>
      <c r="G10" s="86">
        <v>2688133.59</v>
      </c>
    </row>
    <row r="11" ht="15" customHeight="1" spans="1:7">
      <c r="A11" s="169" t="s">
        <v>99</v>
      </c>
      <c r="B11" s="168" t="s">
        <v>100</v>
      </c>
      <c r="C11" s="86">
        <v>80584</v>
      </c>
      <c r="D11" s="86"/>
      <c r="E11" s="86"/>
      <c r="F11" s="86"/>
      <c r="G11" s="86">
        <v>80584</v>
      </c>
    </row>
    <row r="12" ht="15" customHeight="1" spans="1:7">
      <c r="A12" s="137" t="s">
        <v>101</v>
      </c>
      <c r="B12" s="168" t="s">
        <v>102</v>
      </c>
      <c r="C12" s="86">
        <v>42178</v>
      </c>
      <c r="D12" s="86"/>
      <c r="E12" s="86"/>
      <c r="F12" s="86"/>
      <c r="G12" s="86">
        <v>42178</v>
      </c>
    </row>
    <row r="13" ht="15" customHeight="1" spans="1:7">
      <c r="A13" s="169" t="s">
        <v>103</v>
      </c>
      <c r="B13" s="168" t="s">
        <v>104</v>
      </c>
      <c r="C13" s="86">
        <v>42178</v>
      </c>
      <c r="D13" s="86"/>
      <c r="E13" s="86"/>
      <c r="F13" s="86"/>
      <c r="G13" s="86">
        <v>42178</v>
      </c>
    </row>
    <row r="14" ht="15" customHeight="1" spans="1:7">
      <c r="A14" s="135" t="s">
        <v>105</v>
      </c>
      <c r="B14" s="168" t="s">
        <v>106</v>
      </c>
      <c r="C14" s="86">
        <v>2837087.36</v>
      </c>
      <c r="D14" s="86">
        <v>2810903.36</v>
      </c>
      <c r="E14" s="86">
        <v>2810903.36</v>
      </c>
      <c r="F14" s="86"/>
      <c r="G14" s="86">
        <v>26184</v>
      </c>
    </row>
    <row r="15" ht="15" customHeight="1" spans="1:7">
      <c r="A15" s="137" t="s">
        <v>107</v>
      </c>
      <c r="B15" s="168" t="s">
        <v>108</v>
      </c>
      <c r="C15" s="86">
        <v>2810903.36</v>
      </c>
      <c r="D15" s="86">
        <v>2810903.36</v>
      </c>
      <c r="E15" s="86">
        <v>2810903.36</v>
      </c>
      <c r="F15" s="86"/>
      <c r="G15" s="86"/>
    </row>
    <row r="16" ht="15" customHeight="1" spans="1:7">
      <c r="A16" s="169" t="s">
        <v>109</v>
      </c>
      <c r="B16" s="168" t="s">
        <v>110</v>
      </c>
      <c r="C16" s="86">
        <v>2250903.36</v>
      </c>
      <c r="D16" s="86">
        <v>2250903.36</v>
      </c>
      <c r="E16" s="86">
        <v>2250903.36</v>
      </c>
      <c r="F16" s="86"/>
      <c r="G16" s="86"/>
    </row>
    <row r="17" ht="15" customHeight="1" spans="1:7">
      <c r="A17" s="169" t="s">
        <v>111</v>
      </c>
      <c r="B17" s="168" t="s">
        <v>112</v>
      </c>
      <c r="C17" s="86">
        <v>560000</v>
      </c>
      <c r="D17" s="86">
        <v>560000</v>
      </c>
      <c r="E17" s="86">
        <v>560000</v>
      </c>
      <c r="F17" s="86"/>
      <c r="G17" s="86"/>
    </row>
    <row r="18" ht="15" customHeight="1" spans="1:7">
      <c r="A18" s="137" t="s">
        <v>113</v>
      </c>
      <c r="B18" s="168" t="s">
        <v>114</v>
      </c>
      <c r="C18" s="86">
        <v>26184</v>
      </c>
      <c r="D18" s="86"/>
      <c r="E18" s="86"/>
      <c r="F18" s="86"/>
      <c r="G18" s="86">
        <v>26184</v>
      </c>
    </row>
    <row r="19" ht="15" customHeight="1" spans="1:7">
      <c r="A19" s="169" t="s">
        <v>115</v>
      </c>
      <c r="B19" s="168" t="s">
        <v>116</v>
      </c>
      <c r="C19" s="86">
        <v>26184</v>
      </c>
      <c r="D19" s="86"/>
      <c r="E19" s="86"/>
      <c r="F19" s="86"/>
      <c r="G19" s="86">
        <v>26184</v>
      </c>
    </row>
    <row r="20" ht="15" customHeight="1" spans="1:7">
      <c r="A20" s="135" t="s">
        <v>117</v>
      </c>
      <c r="B20" s="168" t="s">
        <v>118</v>
      </c>
      <c r="C20" s="86">
        <v>2068450.33</v>
      </c>
      <c r="D20" s="86">
        <v>2068450.33</v>
      </c>
      <c r="E20" s="86">
        <v>2068450.33</v>
      </c>
      <c r="F20" s="86"/>
      <c r="G20" s="86"/>
    </row>
    <row r="21" ht="15" customHeight="1" spans="1:7">
      <c r="A21" s="137" t="s">
        <v>119</v>
      </c>
      <c r="B21" s="168" t="s">
        <v>120</v>
      </c>
      <c r="C21" s="86">
        <v>2068450.33</v>
      </c>
      <c r="D21" s="86">
        <v>2068450.33</v>
      </c>
      <c r="E21" s="86">
        <v>2068450.33</v>
      </c>
      <c r="F21" s="86"/>
      <c r="G21" s="86"/>
    </row>
    <row r="22" ht="15" customHeight="1" spans="1:7">
      <c r="A22" s="169" t="s">
        <v>121</v>
      </c>
      <c r="B22" s="168" t="s">
        <v>122</v>
      </c>
      <c r="C22" s="86">
        <v>1309586.45</v>
      </c>
      <c r="D22" s="86">
        <v>1309586.45</v>
      </c>
      <c r="E22" s="86">
        <v>1309586.45</v>
      </c>
      <c r="F22" s="86"/>
      <c r="G22" s="86"/>
    </row>
    <row r="23" ht="15" customHeight="1" spans="1:7">
      <c r="A23" s="169" t="s">
        <v>123</v>
      </c>
      <c r="B23" s="168" t="s">
        <v>124</v>
      </c>
      <c r="C23" s="86">
        <v>661407.3</v>
      </c>
      <c r="D23" s="86">
        <v>661407.3</v>
      </c>
      <c r="E23" s="86">
        <v>661407.3</v>
      </c>
      <c r="F23" s="86"/>
      <c r="G23" s="86"/>
    </row>
    <row r="24" ht="15" customHeight="1" spans="1:7">
      <c r="A24" s="169" t="s">
        <v>125</v>
      </c>
      <c r="B24" s="168" t="s">
        <v>126</v>
      </c>
      <c r="C24" s="86">
        <v>97456.58</v>
      </c>
      <c r="D24" s="86">
        <v>97456.58</v>
      </c>
      <c r="E24" s="86">
        <v>97456.58</v>
      </c>
      <c r="F24" s="86"/>
      <c r="G24" s="86"/>
    </row>
    <row r="25" ht="15" customHeight="1" spans="1:7">
      <c r="A25" s="135" t="s">
        <v>127</v>
      </c>
      <c r="B25" s="168" t="s">
        <v>128</v>
      </c>
      <c r="C25" s="86">
        <v>1688177.52</v>
      </c>
      <c r="D25" s="86">
        <v>1688177.52</v>
      </c>
      <c r="E25" s="86">
        <v>1688177.52</v>
      </c>
      <c r="F25" s="86"/>
      <c r="G25" s="86"/>
    </row>
    <row r="26" ht="15" customHeight="1" spans="1:7">
      <c r="A26" s="137" t="s">
        <v>129</v>
      </c>
      <c r="B26" s="168" t="s">
        <v>130</v>
      </c>
      <c r="C26" s="86">
        <v>1688177.52</v>
      </c>
      <c r="D26" s="86">
        <v>1688177.52</v>
      </c>
      <c r="E26" s="86">
        <v>1688177.52</v>
      </c>
      <c r="F26" s="86"/>
      <c r="G26" s="86"/>
    </row>
    <row r="27" ht="18" customHeight="1" spans="1:7">
      <c r="A27" s="169" t="s">
        <v>131</v>
      </c>
      <c r="B27" s="32" t="s">
        <v>132</v>
      </c>
      <c r="C27" s="86">
        <v>1688177.52</v>
      </c>
      <c r="D27" s="86">
        <v>1688177.52</v>
      </c>
      <c r="E27" s="86">
        <v>1688177.52</v>
      </c>
      <c r="F27" s="86"/>
      <c r="G27" s="86"/>
    </row>
    <row r="28" ht="18" customHeight="1" spans="1:7">
      <c r="A28" s="85" t="s">
        <v>175</v>
      </c>
      <c r="B28" s="170" t="s">
        <v>175</v>
      </c>
      <c r="C28" s="86">
        <v>25336083.8</v>
      </c>
      <c r="D28" s="86">
        <v>22499004.21</v>
      </c>
      <c r="E28" s="86">
        <v>22256204.21</v>
      </c>
      <c r="F28" s="86">
        <v>242800</v>
      </c>
      <c r="G28" s="86">
        <v>2837079.59</v>
      </c>
    </row>
    <row r="37" customHeight="1" spans="4:4">
      <c r="D37" s="1"/>
    </row>
    <row r="38" customHeight="1" spans="4:4">
      <c r="D38" s="1"/>
    </row>
    <row r="39" customHeight="1" spans="4:4">
      <c r="D39" s="1"/>
    </row>
    <row r="40" customHeight="1" spans="4:4">
      <c r="D40" s="1"/>
    </row>
    <row r="41" customHeight="1" spans="4:4">
      <c r="D41" s="1"/>
    </row>
    <row r="52" customHeight="1" spans="2:2">
      <c r="B52" s="1"/>
    </row>
    <row r="53" customHeight="1" spans="2:2">
      <c r="B53" s="1"/>
    </row>
    <row r="54" customHeight="1" spans="2:2">
      <c r="B54" s="1"/>
    </row>
    <row r="55" customHeight="1" spans="2:2">
      <c r="B55" s="1"/>
    </row>
    <row r="56" customHeight="1" spans="2:2">
      <c r="B56" s="1"/>
    </row>
  </sheetData>
  <mergeCells count="7">
    <mergeCell ref="A3:G3"/>
    <mergeCell ref="A4:B4"/>
    <mergeCell ref="A5:B5"/>
    <mergeCell ref="D5:F5"/>
    <mergeCell ref="A28:B28"/>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7"/>
  <sheetViews>
    <sheetView showZeros="0" workbookViewId="0">
      <pane ySplit="1" topLeftCell="A2" activePane="bottomLeft" state="frozen"/>
      <selection/>
      <selection pane="bottomLeft" activeCell="C14" sqref="C14"/>
    </sheetView>
  </sheetViews>
  <sheetFormatPr defaultColWidth="10.4272727272727" defaultRowHeight="14.25" customHeight="1" outlineLevelCol="5"/>
  <cols>
    <col min="1" max="6" width="28.1454545454545" customWidth="1"/>
  </cols>
  <sheetData>
    <row r="1" customHeight="1" spans="1:6">
      <c r="A1" s="2"/>
      <c r="B1" s="2"/>
      <c r="C1" s="2"/>
      <c r="D1" s="2"/>
      <c r="E1" s="2"/>
      <c r="F1" s="2"/>
    </row>
    <row r="2" customHeight="1" spans="1:6">
      <c r="A2" s="44"/>
      <c r="B2" s="44"/>
      <c r="C2" s="44"/>
      <c r="D2" s="44"/>
      <c r="E2" s="43"/>
      <c r="F2" s="161" t="s">
        <v>176</v>
      </c>
    </row>
    <row r="3" ht="41.25" customHeight="1" spans="1:6">
      <c r="A3" s="162" t="str">
        <f>"2026"&amp;"年一般公共预算“三公”经费支出预算表"</f>
        <v>2026年一般公共预算“三公”经费支出预算表</v>
      </c>
      <c r="B3" s="44"/>
      <c r="C3" s="44"/>
      <c r="D3" s="44"/>
      <c r="E3" s="43"/>
      <c r="F3" s="44"/>
    </row>
    <row r="4" customHeight="1" spans="1:6">
      <c r="A4" s="45" t="str">
        <f>"单位名称："&amp;"寻甸回族彝族自治县凤合镇初级中学"</f>
        <v>单位名称：寻甸回族彝族自治县凤合镇初级中学</v>
      </c>
      <c r="B4" s="163"/>
      <c r="D4" s="44"/>
      <c r="E4" s="43"/>
      <c r="F4" s="48" t="s">
        <v>1</v>
      </c>
    </row>
    <row r="5" ht="27" customHeight="1" spans="1:6">
      <c r="A5" s="49" t="s">
        <v>177</v>
      </c>
      <c r="B5" s="49" t="s">
        <v>178</v>
      </c>
      <c r="C5" s="51" t="s">
        <v>179</v>
      </c>
      <c r="D5" s="49"/>
      <c r="E5" s="50"/>
      <c r="F5" s="49" t="s">
        <v>180</v>
      </c>
    </row>
    <row r="6" ht="28.5" customHeight="1" spans="1:6">
      <c r="A6" s="164"/>
      <c r="B6" s="53"/>
      <c r="C6" s="50" t="s">
        <v>57</v>
      </c>
      <c r="D6" s="50" t="s">
        <v>181</v>
      </c>
      <c r="E6" s="50" t="s">
        <v>182</v>
      </c>
      <c r="F6" s="52"/>
    </row>
    <row r="7" ht="17.25" customHeight="1" spans="1:6">
      <c r="A7" s="58" t="s">
        <v>82</v>
      </c>
      <c r="B7" s="58" t="s">
        <v>83</v>
      </c>
      <c r="C7" s="58" t="s">
        <v>171</v>
      </c>
      <c r="D7" s="58" t="s">
        <v>172</v>
      </c>
      <c r="E7" s="58" t="s">
        <v>173</v>
      </c>
      <c r="F7" s="58" t="s">
        <v>174</v>
      </c>
    </row>
    <row r="8" ht="17.25" customHeight="1" spans="1:6">
      <c r="A8" s="86"/>
      <c r="B8" s="86"/>
      <c r="C8" s="86"/>
      <c r="D8" s="86"/>
      <c r="E8" s="86"/>
      <c r="F8" s="86"/>
    </row>
    <row r="9" customFormat="1" customHeight="1" spans="1:6">
      <c r="A9" s="38" t="s">
        <v>183</v>
      </c>
      <c r="D9" s="1"/>
    </row>
    <row r="11" customHeight="1" spans="1:6">
      <c r="D11" s="1"/>
    </row>
    <row r="12" customHeight="1" spans="1:6">
      <c r="D12" s="1"/>
    </row>
    <row r="13" customHeight="1" spans="1:6">
      <c r="D13" s="1"/>
    </row>
    <row r="14" customHeight="1" spans="1:6">
      <c r="D14" s="1"/>
    </row>
    <row r="15" customHeight="1" spans="1:6">
      <c r="D15" s="1"/>
    </row>
    <row r="16" customHeight="1" spans="1:6">
      <c r="D16" s="1"/>
    </row>
    <row r="17" customHeight="1" spans="4:4">
      <c r="D17" s="1"/>
    </row>
    <row r="18" customHeight="1" spans="4:4">
      <c r="D18" s="1"/>
    </row>
    <row r="19" customHeight="1" spans="4:4">
      <c r="D19" s="1"/>
    </row>
    <row r="20" customHeight="1" spans="4:4">
      <c r="D20" s="1"/>
    </row>
    <row r="21" customHeight="1" spans="4:4">
      <c r="D21" s="1"/>
    </row>
    <row r="22" customHeight="1" spans="4:4">
      <c r="D22" s="1"/>
    </row>
    <row r="23" customHeight="1" spans="4:4">
      <c r="D23" s="1"/>
    </row>
    <row r="24" customHeight="1" spans="4:4">
      <c r="D24" s="1"/>
    </row>
    <row r="25" customHeight="1" spans="4:4">
      <c r="D25"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workbookViewId="0">
      <pane ySplit="1" topLeftCell="A2" activePane="bottomLeft" state="frozen"/>
      <selection/>
      <selection pane="bottomLeft" activeCell="A4" sqref="A4:H4"/>
    </sheetView>
  </sheetViews>
  <sheetFormatPr defaultColWidth="9.14545454545454" defaultRowHeight="14.25" customHeight="1"/>
  <cols>
    <col min="1" max="2" width="32.8454545454545" customWidth="1"/>
    <col min="3" max="3" width="20.7181818181818" customWidth="1"/>
    <col min="4" max="4" width="31.2818181818182" customWidth="1"/>
    <col min="5" max="5" width="10.1454545454545" customWidth="1"/>
    <col min="6" max="6" width="17.5727272727273" customWidth="1"/>
    <col min="7" max="7" width="10.2818181818182" customWidth="1"/>
    <col min="8" max="8" width="23" customWidth="1"/>
    <col min="9" max="24" width="18.7181818181818"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1:24">
      <c r="B2" s="138"/>
      <c r="C2" s="152"/>
      <c r="E2" s="153"/>
      <c r="F2" s="153"/>
      <c r="G2" s="153"/>
      <c r="H2" s="153"/>
      <c r="I2" s="87"/>
      <c r="J2" s="87"/>
      <c r="K2" s="87"/>
      <c r="L2" s="87"/>
      <c r="M2" s="87"/>
      <c r="N2" s="87"/>
      <c r="R2" s="87"/>
      <c r="V2" s="152"/>
      <c r="X2" s="4" t="s">
        <v>184</v>
      </c>
    </row>
    <row r="3" ht="45.75" customHeight="1" spans="1:24">
      <c r="A3" s="67" t="str">
        <f>"2026"&amp;"年部门基本支出预算表"</f>
        <v>2026年部门基本支出预算表</v>
      </c>
      <c r="B3" s="5"/>
      <c r="C3" s="67"/>
      <c r="D3" s="67"/>
      <c r="E3" s="67"/>
      <c r="F3" s="67"/>
      <c r="G3" s="67"/>
      <c r="H3" s="67"/>
      <c r="I3" s="67"/>
      <c r="J3" s="67"/>
      <c r="K3" s="67"/>
      <c r="L3" s="67"/>
      <c r="M3" s="67"/>
      <c r="N3" s="67"/>
      <c r="O3" s="5"/>
      <c r="P3" s="5"/>
      <c r="Q3" s="5"/>
      <c r="R3" s="67"/>
      <c r="S3" s="67"/>
      <c r="T3" s="67"/>
      <c r="U3" s="67"/>
      <c r="V3" s="67"/>
      <c r="W3" s="67"/>
      <c r="X3" s="67"/>
    </row>
    <row r="4" ht="18.75" customHeight="1" spans="1:24">
      <c r="A4" s="6" t="s">
        <v>185</v>
      </c>
      <c r="B4" s="7"/>
      <c r="C4" s="154"/>
      <c r="D4" s="154"/>
      <c r="E4" s="154"/>
      <c r="F4" s="154"/>
      <c r="G4" s="154"/>
      <c r="H4" s="154"/>
      <c r="I4" s="92"/>
      <c r="J4" s="92"/>
      <c r="K4" s="92"/>
      <c r="L4" s="92"/>
      <c r="M4" s="92"/>
      <c r="N4" s="92"/>
      <c r="O4" s="8"/>
      <c r="P4" s="8"/>
      <c r="Q4" s="8"/>
      <c r="R4" s="92"/>
      <c r="V4" s="152"/>
      <c r="X4" s="4" t="s">
        <v>1</v>
      </c>
    </row>
    <row r="5" ht="18" customHeight="1" spans="1:24">
      <c r="A5" s="10" t="s">
        <v>186</v>
      </c>
      <c r="B5" s="10"/>
      <c r="C5" s="10" t="s">
        <v>187</v>
      </c>
      <c r="D5" s="10" t="s">
        <v>188</v>
      </c>
      <c r="E5" s="10" t="s">
        <v>189</v>
      </c>
      <c r="F5" s="10" t="s">
        <v>190</v>
      </c>
      <c r="G5" s="10" t="s">
        <v>191</v>
      </c>
      <c r="H5" s="10" t="s">
        <v>192</v>
      </c>
      <c r="I5" s="155" t="s">
        <v>193</v>
      </c>
      <c r="J5" s="80" t="s">
        <v>193</v>
      </c>
      <c r="K5" s="80"/>
      <c r="L5" s="80"/>
      <c r="M5" s="80"/>
      <c r="N5" s="80"/>
      <c r="O5" s="13"/>
      <c r="P5" s="13"/>
      <c r="Q5" s="13"/>
      <c r="R5" s="97" t="s">
        <v>61</v>
      </c>
      <c r="S5" s="80" t="s">
        <v>62</v>
      </c>
      <c r="T5" s="80"/>
      <c r="U5" s="80"/>
      <c r="V5" s="80"/>
      <c r="W5" s="80"/>
      <c r="X5" s="81"/>
    </row>
    <row r="6" ht="18" customHeight="1" spans="1:24">
      <c r="A6" s="15"/>
      <c r="B6" s="30"/>
      <c r="C6" s="128"/>
      <c r="D6" s="15"/>
      <c r="E6" s="15"/>
      <c r="F6" s="15"/>
      <c r="G6" s="15"/>
      <c r="H6" s="15"/>
      <c r="I6" s="126" t="s">
        <v>194</v>
      </c>
      <c r="J6" s="155" t="s">
        <v>58</v>
      </c>
      <c r="K6" s="80"/>
      <c r="L6" s="80"/>
      <c r="M6" s="80"/>
      <c r="N6" s="81"/>
      <c r="O6" s="12" t="s">
        <v>195</v>
      </c>
      <c r="P6" s="13"/>
      <c r="Q6" s="14"/>
      <c r="R6" s="10" t="s">
        <v>61</v>
      </c>
      <c r="S6" s="155" t="s">
        <v>62</v>
      </c>
      <c r="T6" s="97" t="s">
        <v>64</v>
      </c>
      <c r="U6" s="80" t="s">
        <v>62</v>
      </c>
      <c r="V6" s="97" t="s">
        <v>66</v>
      </c>
      <c r="W6" s="97" t="s">
        <v>67</v>
      </c>
      <c r="X6" s="156" t="s">
        <v>68</v>
      </c>
    </row>
    <row r="7" ht="19.5" customHeight="1" spans="1:24">
      <c r="A7" s="30"/>
      <c r="B7" s="30"/>
      <c r="C7" s="30"/>
      <c r="D7" s="30"/>
      <c r="E7" s="30"/>
      <c r="F7" s="30"/>
      <c r="G7" s="30"/>
      <c r="H7" s="30"/>
      <c r="I7" s="30"/>
      <c r="J7" s="157" t="s">
        <v>196</v>
      </c>
      <c r="K7" s="10" t="s">
        <v>197</v>
      </c>
      <c r="L7" s="10" t="s">
        <v>198</v>
      </c>
      <c r="M7" s="10" t="s">
        <v>199</v>
      </c>
      <c r="N7" s="10" t="s">
        <v>200</v>
      </c>
      <c r="O7" s="10" t="s">
        <v>58</v>
      </c>
      <c r="P7" s="10" t="s">
        <v>59</v>
      </c>
      <c r="Q7" s="10" t="s">
        <v>60</v>
      </c>
      <c r="R7" s="30"/>
      <c r="S7" s="10" t="s">
        <v>57</v>
      </c>
      <c r="T7" s="10" t="s">
        <v>64</v>
      </c>
      <c r="U7" s="10" t="s">
        <v>201</v>
      </c>
      <c r="V7" s="10" t="s">
        <v>66</v>
      </c>
      <c r="W7" s="10" t="s">
        <v>67</v>
      </c>
      <c r="X7" s="10" t="s">
        <v>68</v>
      </c>
    </row>
    <row r="8" ht="37.5" customHeight="1" spans="1:24">
      <c r="A8" s="158"/>
      <c r="B8" s="20"/>
      <c r="C8" s="158"/>
      <c r="D8" s="158"/>
      <c r="E8" s="158"/>
      <c r="F8" s="158"/>
      <c r="G8" s="158"/>
      <c r="H8" s="158"/>
      <c r="I8" s="158"/>
      <c r="J8" s="159" t="s">
        <v>57</v>
      </c>
      <c r="K8" s="18" t="s">
        <v>202</v>
      </c>
      <c r="L8" s="18" t="s">
        <v>198</v>
      </c>
      <c r="M8" s="18" t="s">
        <v>199</v>
      </c>
      <c r="N8" s="18" t="s">
        <v>200</v>
      </c>
      <c r="O8" s="18" t="s">
        <v>198</v>
      </c>
      <c r="P8" s="18" t="s">
        <v>199</v>
      </c>
      <c r="Q8" s="18" t="s">
        <v>200</v>
      </c>
      <c r="R8" s="18" t="s">
        <v>61</v>
      </c>
      <c r="S8" s="18" t="s">
        <v>57</v>
      </c>
      <c r="T8" s="18" t="s">
        <v>64</v>
      </c>
      <c r="U8" s="18" t="s">
        <v>201</v>
      </c>
      <c r="V8" s="18" t="s">
        <v>66</v>
      </c>
      <c r="W8" s="18" t="s">
        <v>67</v>
      </c>
      <c r="X8" s="18" t="s">
        <v>68</v>
      </c>
    </row>
    <row r="9" customHeight="1" spans="1:24">
      <c r="A9" s="31">
        <v>1</v>
      </c>
      <c r="B9" s="31">
        <v>2</v>
      </c>
      <c r="C9" s="31">
        <v>3</v>
      </c>
      <c r="D9" s="31">
        <v>4</v>
      </c>
      <c r="E9" s="31">
        <v>5</v>
      </c>
      <c r="F9" s="31">
        <v>6</v>
      </c>
      <c r="G9" s="31">
        <v>7</v>
      </c>
      <c r="H9" s="31">
        <v>8</v>
      </c>
      <c r="I9" s="31">
        <v>9</v>
      </c>
      <c r="J9" s="31">
        <v>10</v>
      </c>
      <c r="K9" s="31">
        <v>11</v>
      </c>
      <c r="L9" s="31">
        <v>12</v>
      </c>
      <c r="M9" s="31">
        <v>13</v>
      </c>
      <c r="N9" s="31">
        <v>14</v>
      </c>
      <c r="O9" s="31">
        <v>15</v>
      </c>
      <c r="P9" s="31">
        <v>16</v>
      </c>
      <c r="Q9" s="31">
        <v>17</v>
      </c>
      <c r="R9" s="31">
        <v>18</v>
      </c>
      <c r="S9" s="31">
        <v>19</v>
      </c>
      <c r="T9" s="31">
        <v>20</v>
      </c>
      <c r="U9" s="31">
        <v>21</v>
      </c>
      <c r="V9" s="31">
        <v>22</v>
      </c>
      <c r="W9" s="31">
        <v>23</v>
      </c>
      <c r="X9" s="31">
        <v>24</v>
      </c>
    </row>
    <row r="10" ht="20.25" customHeight="1" spans="1:24">
      <c r="A10" s="160" t="s">
        <v>203</v>
      </c>
      <c r="B10" s="160" t="s">
        <v>70</v>
      </c>
      <c r="C10" s="160" t="s">
        <v>204</v>
      </c>
      <c r="D10" s="160" t="s">
        <v>205</v>
      </c>
      <c r="E10" s="160" t="s">
        <v>97</v>
      </c>
      <c r="F10" s="160" t="s">
        <v>98</v>
      </c>
      <c r="G10" s="160" t="s">
        <v>206</v>
      </c>
      <c r="H10" s="160" t="s">
        <v>207</v>
      </c>
      <c r="I10" s="86">
        <v>6710760</v>
      </c>
      <c r="J10" s="86">
        <v>6710760</v>
      </c>
      <c r="K10" s="86"/>
      <c r="L10" s="86"/>
      <c r="M10" s="86">
        <v>6710760</v>
      </c>
      <c r="N10" s="86"/>
      <c r="O10" s="86"/>
      <c r="P10" s="86"/>
      <c r="Q10" s="86"/>
      <c r="R10" s="86"/>
      <c r="S10" s="86"/>
      <c r="T10" s="86"/>
      <c r="U10" s="86"/>
      <c r="V10" s="86"/>
      <c r="W10" s="86"/>
      <c r="X10" s="86"/>
    </row>
    <row r="11" ht="20.25" customHeight="1" spans="1:24">
      <c r="A11" s="160" t="s">
        <v>203</v>
      </c>
      <c r="B11" s="160" t="s">
        <v>70</v>
      </c>
      <c r="C11" s="160" t="s">
        <v>204</v>
      </c>
      <c r="D11" s="160" t="s">
        <v>205</v>
      </c>
      <c r="E11" s="160" t="s">
        <v>97</v>
      </c>
      <c r="F11" s="160" t="s">
        <v>98</v>
      </c>
      <c r="G11" s="160" t="s">
        <v>208</v>
      </c>
      <c r="H11" s="160" t="s">
        <v>209</v>
      </c>
      <c r="I11" s="86">
        <v>600000</v>
      </c>
      <c r="J11" s="86">
        <v>600000</v>
      </c>
      <c r="K11" s="86"/>
      <c r="L11" s="86"/>
      <c r="M11" s="86">
        <v>600000</v>
      </c>
      <c r="N11" s="86"/>
      <c r="O11" s="86"/>
      <c r="P11" s="86"/>
      <c r="Q11" s="86"/>
      <c r="R11" s="86"/>
      <c r="S11" s="86"/>
      <c r="T11" s="86"/>
      <c r="U11" s="86"/>
      <c r="V11" s="86"/>
      <c r="W11" s="86"/>
      <c r="X11" s="86"/>
    </row>
    <row r="12" ht="20.25" customHeight="1" spans="1:24">
      <c r="A12" s="160" t="s">
        <v>203</v>
      </c>
      <c r="B12" s="160" t="s">
        <v>70</v>
      </c>
      <c r="C12" s="160" t="s">
        <v>204</v>
      </c>
      <c r="D12" s="160" t="s">
        <v>205</v>
      </c>
      <c r="E12" s="160" t="s">
        <v>97</v>
      </c>
      <c r="F12" s="160" t="s">
        <v>98</v>
      </c>
      <c r="G12" s="160" t="s">
        <v>208</v>
      </c>
      <c r="H12" s="160" t="s">
        <v>209</v>
      </c>
      <c r="I12" s="86">
        <v>598080</v>
      </c>
      <c r="J12" s="86">
        <v>598080</v>
      </c>
      <c r="K12" s="86"/>
      <c r="L12" s="86"/>
      <c r="M12" s="86">
        <v>598080</v>
      </c>
      <c r="N12" s="86"/>
      <c r="O12" s="86"/>
      <c r="P12" s="86"/>
      <c r="Q12" s="86"/>
      <c r="R12" s="86"/>
      <c r="S12" s="86"/>
      <c r="T12" s="86"/>
      <c r="U12" s="86"/>
      <c r="V12" s="86"/>
      <c r="W12" s="86"/>
      <c r="X12" s="86"/>
    </row>
    <row r="13" ht="20.25" customHeight="1" spans="1:24">
      <c r="A13" s="160" t="s">
        <v>203</v>
      </c>
      <c r="B13" s="160" t="s">
        <v>70</v>
      </c>
      <c r="C13" s="160" t="s">
        <v>204</v>
      </c>
      <c r="D13" s="160" t="s">
        <v>205</v>
      </c>
      <c r="E13" s="160" t="s">
        <v>97</v>
      </c>
      <c r="F13" s="160" t="s">
        <v>98</v>
      </c>
      <c r="G13" s="160" t="s">
        <v>210</v>
      </c>
      <c r="H13" s="160" t="s">
        <v>211</v>
      </c>
      <c r="I13" s="86">
        <v>2012760</v>
      </c>
      <c r="J13" s="86">
        <v>2012760</v>
      </c>
      <c r="K13" s="86"/>
      <c r="L13" s="86"/>
      <c r="M13" s="86">
        <v>2012760</v>
      </c>
      <c r="N13" s="86"/>
      <c r="O13" s="86"/>
      <c r="P13" s="86"/>
      <c r="Q13" s="86"/>
      <c r="R13" s="86"/>
      <c r="S13" s="86"/>
      <c r="T13" s="86"/>
      <c r="U13" s="86"/>
      <c r="V13" s="86"/>
      <c r="W13" s="86"/>
      <c r="X13" s="86"/>
    </row>
    <row r="14" ht="20.25" customHeight="1" spans="1:24">
      <c r="A14" s="160" t="s">
        <v>203</v>
      </c>
      <c r="B14" s="160" t="s">
        <v>70</v>
      </c>
      <c r="C14" s="160" t="s">
        <v>204</v>
      </c>
      <c r="D14" s="160" t="s">
        <v>205</v>
      </c>
      <c r="E14" s="160" t="s">
        <v>97</v>
      </c>
      <c r="F14" s="160" t="s">
        <v>98</v>
      </c>
      <c r="G14" s="160" t="s">
        <v>210</v>
      </c>
      <c r="H14" s="160" t="s">
        <v>211</v>
      </c>
      <c r="I14" s="86">
        <v>579230</v>
      </c>
      <c r="J14" s="86">
        <v>579230</v>
      </c>
      <c r="K14" s="86"/>
      <c r="L14" s="86"/>
      <c r="M14" s="86">
        <v>579230</v>
      </c>
      <c r="N14" s="86"/>
      <c r="O14" s="86"/>
      <c r="P14" s="86"/>
      <c r="Q14" s="86"/>
      <c r="R14" s="86"/>
      <c r="S14" s="86"/>
      <c r="T14" s="86"/>
      <c r="U14" s="86"/>
      <c r="V14" s="86"/>
      <c r="W14" s="86"/>
      <c r="X14" s="86"/>
    </row>
    <row r="15" ht="20.25" customHeight="1" spans="1:24">
      <c r="A15" s="160" t="s">
        <v>203</v>
      </c>
      <c r="B15" s="160" t="s">
        <v>70</v>
      </c>
      <c r="C15" s="160" t="s">
        <v>204</v>
      </c>
      <c r="D15" s="160" t="s">
        <v>205</v>
      </c>
      <c r="E15" s="160" t="s">
        <v>97</v>
      </c>
      <c r="F15" s="160" t="s">
        <v>98</v>
      </c>
      <c r="G15" s="160" t="s">
        <v>210</v>
      </c>
      <c r="H15" s="160" t="s">
        <v>211</v>
      </c>
      <c r="I15" s="86">
        <v>3347316</v>
      </c>
      <c r="J15" s="86">
        <v>3347316</v>
      </c>
      <c r="K15" s="86"/>
      <c r="L15" s="86"/>
      <c r="M15" s="86">
        <v>3347316</v>
      </c>
      <c r="N15" s="86"/>
      <c r="O15" s="86"/>
      <c r="P15" s="86"/>
      <c r="Q15" s="86"/>
      <c r="R15" s="86"/>
      <c r="S15" s="86"/>
      <c r="T15" s="86"/>
      <c r="U15" s="86"/>
      <c r="V15" s="86"/>
      <c r="W15" s="86"/>
      <c r="X15" s="86"/>
    </row>
    <row r="16" ht="20.25" customHeight="1" spans="1:24">
      <c r="A16" s="160" t="s">
        <v>203</v>
      </c>
      <c r="B16" s="160" t="s">
        <v>70</v>
      </c>
      <c r="C16" s="160" t="s">
        <v>212</v>
      </c>
      <c r="D16" s="160" t="s">
        <v>213</v>
      </c>
      <c r="E16" s="160" t="s">
        <v>109</v>
      </c>
      <c r="F16" s="160" t="s">
        <v>110</v>
      </c>
      <c r="G16" s="160" t="s">
        <v>214</v>
      </c>
      <c r="H16" s="160" t="s">
        <v>215</v>
      </c>
      <c r="I16" s="86">
        <v>2250903.36</v>
      </c>
      <c r="J16" s="86">
        <v>2250903.36</v>
      </c>
      <c r="K16" s="86"/>
      <c r="L16" s="86"/>
      <c r="M16" s="86">
        <v>2250903.36</v>
      </c>
      <c r="N16" s="86"/>
      <c r="O16" s="86"/>
      <c r="P16" s="86"/>
      <c r="Q16" s="86"/>
      <c r="R16" s="86"/>
      <c r="S16" s="86"/>
      <c r="T16" s="86"/>
      <c r="U16" s="86"/>
      <c r="V16" s="86"/>
      <c r="W16" s="86"/>
      <c r="X16" s="86"/>
    </row>
    <row r="17" ht="20.25" customHeight="1" spans="1:24">
      <c r="A17" s="160" t="s">
        <v>203</v>
      </c>
      <c r="B17" s="160" t="s">
        <v>70</v>
      </c>
      <c r="C17" s="160" t="s">
        <v>212</v>
      </c>
      <c r="D17" s="160" t="s">
        <v>213</v>
      </c>
      <c r="E17" s="160" t="s">
        <v>111</v>
      </c>
      <c r="F17" s="160" t="s">
        <v>112</v>
      </c>
      <c r="G17" s="160" t="s">
        <v>216</v>
      </c>
      <c r="H17" s="160" t="s">
        <v>217</v>
      </c>
      <c r="I17" s="86">
        <v>560000</v>
      </c>
      <c r="J17" s="86">
        <v>560000</v>
      </c>
      <c r="K17" s="86"/>
      <c r="L17" s="86"/>
      <c r="M17" s="86">
        <v>560000</v>
      </c>
      <c r="N17" s="86"/>
      <c r="O17" s="86"/>
      <c r="P17" s="86"/>
      <c r="Q17" s="86"/>
      <c r="R17" s="86"/>
      <c r="S17" s="86"/>
      <c r="T17" s="86"/>
      <c r="U17" s="86"/>
      <c r="V17" s="86"/>
      <c r="W17" s="86"/>
      <c r="X17" s="86"/>
    </row>
    <row r="18" ht="20.25" customHeight="1" spans="1:24">
      <c r="A18" s="160" t="s">
        <v>203</v>
      </c>
      <c r="B18" s="160" t="s">
        <v>70</v>
      </c>
      <c r="C18" s="160" t="s">
        <v>212</v>
      </c>
      <c r="D18" s="160" t="s">
        <v>213</v>
      </c>
      <c r="E18" s="160" t="s">
        <v>121</v>
      </c>
      <c r="F18" s="160" t="s">
        <v>122</v>
      </c>
      <c r="G18" s="160" t="s">
        <v>218</v>
      </c>
      <c r="H18" s="160" t="s">
        <v>219</v>
      </c>
      <c r="I18" s="86">
        <v>1309586.45</v>
      </c>
      <c r="J18" s="86">
        <v>1309586.45</v>
      </c>
      <c r="K18" s="86"/>
      <c r="L18" s="86"/>
      <c r="M18" s="86">
        <v>1309586.45</v>
      </c>
      <c r="N18" s="86"/>
      <c r="O18" s="86"/>
      <c r="P18" s="86"/>
      <c r="Q18" s="86"/>
      <c r="R18" s="86"/>
      <c r="S18" s="86"/>
      <c r="T18" s="86"/>
      <c r="U18" s="86"/>
      <c r="V18" s="86"/>
      <c r="W18" s="86"/>
      <c r="X18" s="86"/>
    </row>
    <row r="19" ht="20.25" customHeight="1" spans="1:24">
      <c r="A19" s="160" t="s">
        <v>203</v>
      </c>
      <c r="B19" s="160" t="s">
        <v>70</v>
      </c>
      <c r="C19" s="160" t="s">
        <v>212</v>
      </c>
      <c r="D19" s="160" t="s">
        <v>213</v>
      </c>
      <c r="E19" s="160" t="s">
        <v>123</v>
      </c>
      <c r="F19" s="160" t="s">
        <v>124</v>
      </c>
      <c r="G19" s="160" t="s">
        <v>220</v>
      </c>
      <c r="H19" s="160" t="s">
        <v>221</v>
      </c>
      <c r="I19" s="86">
        <v>661407.3</v>
      </c>
      <c r="J19" s="86">
        <v>661407.3</v>
      </c>
      <c r="K19" s="86"/>
      <c r="L19" s="86"/>
      <c r="M19" s="86">
        <v>661407.3</v>
      </c>
      <c r="N19" s="86"/>
      <c r="O19" s="86"/>
      <c r="P19" s="86"/>
      <c r="Q19" s="86"/>
      <c r="R19" s="86"/>
      <c r="S19" s="86"/>
      <c r="T19" s="86"/>
      <c r="U19" s="86"/>
      <c r="V19" s="86"/>
      <c r="W19" s="86"/>
      <c r="X19" s="86"/>
    </row>
    <row r="20" ht="20.25" customHeight="1" spans="1:24">
      <c r="A20" s="160" t="s">
        <v>203</v>
      </c>
      <c r="B20" s="160" t="s">
        <v>70</v>
      </c>
      <c r="C20" s="160" t="s">
        <v>212</v>
      </c>
      <c r="D20" s="160" t="s">
        <v>213</v>
      </c>
      <c r="E20" s="160" t="s">
        <v>97</v>
      </c>
      <c r="F20" s="160" t="s">
        <v>98</v>
      </c>
      <c r="G20" s="160" t="s">
        <v>222</v>
      </c>
      <c r="H20" s="160" t="s">
        <v>223</v>
      </c>
      <c r="I20" s="86">
        <v>38400</v>
      </c>
      <c r="J20" s="86">
        <v>38400</v>
      </c>
      <c r="K20" s="86"/>
      <c r="L20" s="86"/>
      <c r="M20" s="86">
        <v>38400</v>
      </c>
      <c r="N20" s="86"/>
      <c r="O20" s="86"/>
      <c r="P20" s="86"/>
      <c r="Q20" s="86"/>
      <c r="R20" s="86"/>
      <c r="S20" s="86"/>
      <c r="T20" s="86"/>
      <c r="U20" s="86"/>
      <c r="V20" s="86"/>
      <c r="W20" s="86"/>
      <c r="X20" s="86"/>
    </row>
    <row r="21" ht="20.25" customHeight="1" spans="1:24">
      <c r="A21" s="160" t="s">
        <v>203</v>
      </c>
      <c r="B21" s="160" t="s">
        <v>70</v>
      </c>
      <c r="C21" s="160" t="s">
        <v>212</v>
      </c>
      <c r="D21" s="160" t="s">
        <v>213</v>
      </c>
      <c r="E21" s="160" t="s">
        <v>125</v>
      </c>
      <c r="F21" s="160" t="s">
        <v>126</v>
      </c>
      <c r="G21" s="160" t="s">
        <v>222</v>
      </c>
      <c r="H21" s="160" t="s">
        <v>223</v>
      </c>
      <c r="I21" s="86">
        <v>41184</v>
      </c>
      <c r="J21" s="86">
        <v>41184</v>
      </c>
      <c r="K21" s="86"/>
      <c r="L21" s="86"/>
      <c r="M21" s="86">
        <v>41184</v>
      </c>
      <c r="N21" s="86"/>
      <c r="O21" s="86"/>
      <c r="P21" s="86"/>
      <c r="Q21" s="86"/>
      <c r="R21" s="86"/>
      <c r="S21" s="86"/>
      <c r="T21" s="86"/>
      <c r="U21" s="86"/>
      <c r="V21" s="86"/>
      <c r="W21" s="86"/>
      <c r="X21" s="86"/>
    </row>
    <row r="22" ht="20.25" customHeight="1" spans="1:24">
      <c r="A22" s="160" t="s">
        <v>203</v>
      </c>
      <c r="B22" s="160" t="s">
        <v>70</v>
      </c>
      <c r="C22" s="160" t="s">
        <v>212</v>
      </c>
      <c r="D22" s="160" t="s">
        <v>213</v>
      </c>
      <c r="E22" s="160" t="s">
        <v>125</v>
      </c>
      <c r="F22" s="160" t="s">
        <v>126</v>
      </c>
      <c r="G22" s="160" t="s">
        <v>222</v>
      </c>
      <c r="H22" s="160" t="s">
        <v>223</v>
      </c>
      <c r="I22" s="86">
        <v>56272.58</v>
      </c>
      <c r="J22" s="86">
        <v>56272.58</v>
      </c>
      <c r="K22" s="86"/>
      <c r="L22" s="86"/>
      <c r="M22" s="86">
        <v>56272.58</v>
      </c>
      <c r="N22" s="86"/>
      <c r="O22" s="86"/>
      <c r="P22" s="86"/>
      <c r="Q22" s="86"/>
      <c r="R22" s="86"/>
      <c r="S22" s="86"/>
      <c r="T22" s="86"/>
      <c r="U22" s="86"/>
      <c r="V22" s="86"/>
      <c r="W22" s="86"/>
      <c r="X22" s="86"/>
    </row>
    <row r="23" ht="20.25" customHeight="1" spans="1:24">
      <c r="A23" s="160" t="s">
        <v>203</v>
      </c>
      <c r="B23" s="160" t="s">
        <v>70</v>
      </c>
      <c r="C23" s="160" t="s">
        <v>224</v>
      </c>
      <c r="D23" s="160" t="s">
        <v>132</v>
      </c>
      <c r="E23" s="160" t="s">
        <v>131</v>
      </c>
      <c r="F23" s="160" t="s">
        <v>132</v>
      </c>
      <c r="G23" s="160" t="s">
        <v>225</v>
      </c>
      <c r="H23" s="160" t="s">
        <v>132</v>
      </c>
      <c r="I23" s="86">
        <v>1688177.52</v>
      </c>
      <c r="J23" s="86">
        <v>1688177.52</v>
      </c>
      <c r="K23" s="86"/>
      <c r="L23" s="86"/>
      <c r="M23" s="86">
        <v>1688177.52</v>
      </c>
      <c r="N23" s="86"/>
      <c r="O23" s="86"/>
      <c r="P23" s="86"/>
      <c r="Q23" s="86"/>
      <c r="R23" s="86"/>
      <c r="S23" s="86"/>
      <c r="T23" s="86"/>
      <c r="U23" s="86"/>
      <c r="V23" s="86"/>
      <c r="W23" s="86"/>
      <c r="X23" s="86"/>
    </row>
    <row r="24" ht="20.25" customHeight="1" spans="1:24">
      <c r="A24" s="160" t="s">
        <v>203</v>
      </c>
      <c r="B24" s="160" t="s">
        <v>70</v>
      </c>
      <c r="C24" s="160" t="s">
        <v>226</v>
      </c>
      <c r="D24" s="160" t="s">
        <v>227</v>
      </c>
      <c r="E24" s="160" t="s">
        <v>97</v>
      </c>
      <c r="F24" s="160" t="s">
        <v>98</v>
      </c>
      <c r="G24" s="160" t="s">
        <v>228</v>
      </c>
      <c r="H24" s="160" t="s">
        <v>227</v>
      </c>
      <c r="I24" s="86">
        <v>232000</v>
      </c>
      <c r="J24" s="86">
        <v>232000</v>
      </c>
      <c r="K24" s="86"/>
      <c r="L24" s="86"/>
      <c r="M24" s="86">
        <v>232000</v>
      </c>
      <c r="N24" s="86"/>
      <c r="O24" s="86"/>
      <c r="P24" s="86"/>
      <c r="Q24" s="86"/>
      <c r="R24" s="86"/>
      <c r="S24" s="86"/>
      <c r="T24" s="86"/>
      <c r="U24" s="86"/>
      <c r="V24" s="86"/>
      <c r="W24" s="86"/>
      <c r="X24" s="86"/>
    </row>
    <row r="25" ht="20.25" customHeight="1" spans="1:24">
      <c r="A25" s="160" t="s">
        <v>203</v>
      </c>
      <c r="B25" s="160" t="s">
        <v>70</v>
      </c>
      <c r="C25" s="160" t="s">
        <v>229</v>
      </c>
      <c r="D25" s="160" t="s">
        <v>230</v>
      </c>
      <c r="E25" s="160" t="s">
        <v>97</v>
      </c>
      <c r="F25" s="160" t="s">
        <v>98</v>
      </c>
      <c r="G25" s="160" t="s">
        <v>231</v>
      </c>
      <c r="H25" s="160" t="s">
        <v>232</v>
      </c>
      <c r="I25" s="86">
        <v>10800</v>
      </c>
      <c r="J25" s="86">
        <v>10800</v>
      </c>
      <c r="K25" s="86"/>
      <c r="L25" s="86"/>
      <c r="M25" s="86">
        <v>10800</v>
      </c>
      <c r="N25" s="86"/>
      <c r="O25" s="86"/>
      <c r="P25" s="86"/>
      <c r="Q25" s="86"/>
      <c r="R25" s="86"/>
      <c r="S25" s="86"/>
      <c r="T25" s="86"/>
      <c r="U25" s="86"/>
      <c r="V25" s="86"/>
      <c r="W25" s="86"/>
      <c r="X25" s="86"/>
    </row>
    <row r="26" ht="20.25" customHeight="1" spans="1:24">
      <c r="A26" s="160" t="s">
        <v>203</v>
      </c>
      <c r="B26" s="160" t="s">
        <v>70</v>
      </c>
      <c r="C26" s="160" t="s">
        <v>233</v>
      </c>
      <c r="D26" s="160" t="s">
        <v>234</v>
      </c>
      <c r="E26" s="160" t="s">
        <v>97</v>
      </c>
      <c r="F26" s="160" t="s">
        <v>98</v>
      </c>
      <c r="G26" s="160" t="s">
        <v>210</v>
      </c>
      <c r="H26" s="160" t="s">
        <v>211</v>
      </c>
      <c r="I26" s="86">
        <v>1800000</v>
      </c>
      <c r="J26" s="86">
        <v>1800000</v>
      </c>
      <c r="K26" s="86"/>
      <c r="L26" s="86"/>
      <c r="M26" s="86">
        <v>1800000</v>
      </c>
      <c r="N26" s="86"/>
      <c r="O26" s="86"/>
      <c r="P26" s="86"/>
      <c r="Q26" s="86"/>
      <c r="R26" s="86"/>
      <c r="S26" s="86"/>
      <c r="T26" s="86"/>
      <c r="U26" s="86"/>
      <c r="V26" s="86"/>
      <c r="W26" s="86"/>
      <c r="X26" s="86"/>
    </row>
    <row r="27" ht="20.25" customHeight="1" spans="1:24">
      <c r="A27" s="160" t="s">
        <v>203</v>
      </c>
      <c r="B27" s="160" t="s">
        <v>70</v>
      </c>
      <c r="C27" s="160" t="s">
        <v>235</v>
      </c>
      <c r="D27" s="160" t="s">
        <v>236</v>
      </c>
      <c r="E27" s="160" t="s">
        <v>97</v>
      </c>
      <c r="F27" s="160" t="s">
        <v>98</v>
      </c>
      <c r="G27" s="160" t="s">
        <v>210</v>
      </c>
      <c r="H27" s="160" t="s">
        <v>211</v>
      </c>
      <c r="I27" s="86">
        <v>2127</v>
      </c>
      <c r="J27" s="86">
        <v>2127</v>
      </c>
      <c r="K27" s="86"/>
      <c r="L27" s="86"/>
      <c r="M27" s="86">
        <v>2127</v>
      </c>
      <c r="N27" s="86"/>
      <c r="O27" s="86"/>
      <c r="P27" s="86"/>
      <c r="Q27" s="86"/>
      <c r="R27" s="86"/>
      <c r="S27" s="86"/>
      <c r="T27" s="86"/>
      <c r="U27" s="86"/>
      <c r="V27" s="86"/>
      <c r="W27" s="86"/>
      <c r="X27" s="86"/>
    </row>
    <row r="28" ht="20.25" customHeight="1" spans="1:24">
      <c r="A28" s="160" t="s">
        <v>175</v>
      </c>
      <c r="B28" s="160"/>
      <c r="C28" s="160"/>
      <c r="D28" s="160"/>
      <c r="E28" s="160"/>
      <c r="F28" s="160"/>
      <c r="G28" s="160"/>
      <c r="H28" s="160"/>
      <c r="I28" s="86">
        <v>22499004.21</v>
      </c>
      <c r="J28" s="86">
        <v>22499004.21</v>
      </c>
      <c r="K28" s="86"/>
      <c r="L28" s="86"/>
      <c r="M28" s="86">
        <v>22499004.21</v>
      </c>
      <c r="N28" s="86"/>
      <c r="O28" s="86"/>
      <c r="P28" s="86"/>
      <c r="Q28" s="86"/>
      <c r="R28" s="86"/>
      <c r="S28" s="86"/>
      <c r="T28" s="86"/>
      <c r="U28" s="86"/>
      <c r="V28" s="86"/>
      <c r="W28" s="86"/>
      <c r="X28" s="86"/>
    </row>
    <row r="32" customHeight="1" spans="1:24">
      <c r="B32" s="1"/>
      <c r="D32" s="1"/>
    </row>
    <row r="33" customHeight="1" spans="2:4">
      <c r="B33" s="1"/>
      <c r="D33" s="1"/>
    </row>
    <row r="34" customHeight="1" spans="2:4">
      <c r="B34" s="1"/>
      <c r="D34" s="1"/>
    </row>
    <row r="35" customHeight="1" spans="2:4">
      <c r="B35" s="1"/>
      <c r="D35" s="1"/>
    </row>
    <row r="36" customHeight="1" spans="2:4">
      <c r="B36" s="1"/>
      <c r="D36" s="1"/>
    </row>
  </sheetData>
  <mergeCells count="30">
    <mergeCell ref="A3:X3"/>
    <mergeCell ref="A4:H4"/>
    <mergeCell ref="I5:X5"/>
    <mergeCell ref="J6:N6"/>
    <mergeCell ref="O6:Q6"/>
    <mergeCell ref="S6:X6"/>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workbookViewId="0">
      <pane ySplit="1" topLeftCell="A34" activePane="bottomLeft" state="frozen"/>
      <selection/>
      <selection pane="bottomLeft" activeCell="A10" sqref="$A10:$XFD10"/>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181818181818" customWidth="1"/>
    <col min="7" max="7" width="9.85454545454546" customWidth="1"/>
    <col min="8" max="8" width="17.7181818181818" customWidth="1"/>
    <col min="9" max="13" width="20" customWidth="1"/>
    <col min="14" max="14" width="12.2818181818182" customWidth="1"/>
    <col min="15" max="15" width="12.7" customWidth="1"/>
    <col min="16" max="16" width="11.1454545454545" customWidth="1"/>
    <col min="17" max="21" width="19.8545454545455" customWidth="1"/>
    <col min="22" max="22" width="20" customWidth="1"/>
    <col min="23" max="23" width="19.854545454545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B2" s="138"/>
      <c r="E2" s="3"/>
      <c r="F2" s="3"/>
      <c r="G2" s="3"/>
      <c r="H2" s="3"/>
      <c r="U2" s="138"/>
      <c r="W2" s="139" t="s">
        <v>237</v>
      </c>
    </row>
    <row r="3" ht="46.5" customHeight="1" spans="1:23">
      <c r="A3" s="5" t="str">
        <f>"2026"&amp;"年部门项目支出预算表"</f>
        <v>2026年部门项目支出预算表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
        <v>185</v>
      </c>
      <c r="B4" s="7"/>
      <c r="C4" s="7"/>
      <c r="D4" s="7"/>
      <c r="E4" s="7"/>
      <c r="F4" s="7"/>
      <c r="G4" s="7"/>
      <c r="H4" s="7"/>
      <c r="I4" s="8"/>
      <c r="J4" s="8"/>
      <c r="K4" s="8"/>
      <c r="L4" s="8"/>
      <c r="M4" s="8"/>
      <c r="N4" s="8"/>
      <c r="O4" s="8"/>
      <c r="P4" s="8"/>
      <c r="Q4" s="8"/>
      <c r="U4" s="138"/>
      <c r="W4" s="115" t="s">
        <v>1</v>
      </c>
    </row>
    <row r="5" ht="21.75" customHeight="1" spans="1:23">
      <c r="A5" s="10" t="s">
        <v>238</v>
      </c>
      <c r="B5" s="11"/>
      <c r="C5" s="10" t="s">
        <v>188</v>
      </c>
      <c r="D5" s="10" t="s">
        <v>54</v>
      </c>
      <c r="E5" s="11" t="s">
        <v>189</v>
      </c>
      <c r="F5" s="11" t="s">
        <v>190</v>
      </c>
      <c r="G5" s="11" t="s">
        <v>239</v>
      </c>
      <c r="H5" s="11" t="s">
        <v>240</v>
      </c>
      <c r="I5" s="29" t="s">
        <v>55</v>
      </c>
      <c r="J5" s="12" t="s">
        <v>241</v>
      </c>
      <c r="K5" s="13"/>
      <c r="L5" s="13"/>
      <c r="M5" s="14"/>
      <c r="N5" s="12" t="s">
        <v>195</v>
      </c>
      <c r="O5" s="13"/>
      <c r="P5" s="14"/>
      <c r="Q5" s="11" t="s">
        <v>61</v>
      </c>
      <c r="R5" s="12" t="s">
        <v>62</v>
      </c>
      <c r="S5" s="13"/>
      <c r="T5" s="13"/>
      <c r="U5" s="13"/>
      <c r="V5" s="13"/>
      <c r="W5" s="14"/>
    </row>
    <row r="6" ht="21.75" customHeight="1" spans="1:23">
      <c r="A6" s="15"/>
      <c r="B6" s="30"/>
      <c r="C6" s="15"/>
      <c r="D6" s="15"/>
      <c r="E6" s="16"/>
      <c r="F6" s="16"/>
      <c r="G6" s="16"/>
      <c r="H6" s="16"/>
      <c r="I6" s="30"/>
      <c r="J6" s="140" t="s">
        <v>58</v>
      </c>
      <c r="K6" s="141"/>
      <c r="L6" s="11" t="s">
        <v>59</v>
      </c>
      <c r="M6" s="11" t="s">
        <v>60</v>
      </c>
      <c r="N6" s="11" t="s">
        <v>58</v>
      </c>
      <c r="O6" s="11" t="s">
        <v>59</v>
      </c>
      <c r="P6" s="11" t="s">
        <v>60</v>
      </c>
      <c r="Q6" s="16"/>
      <c r="R6" s="11" t="s">
        <v>57</v>
      </c>
      <c r="S6" s="11" t="s">
        <v>64</v>
      </c>
      <c r="T6" s="11" t="s">
        <v>201</v>
      </c>
      <c r="U6" s="11" t="s">
        <v>66</v>
      </c>
      <c r="V6" s="11" t="s">
        <v>67</v>
      </c>
      <c r="W6" s="11" t="s">
        <v>68</v>
      </c>
    </row>
    <row r="7" ht="21" customHeight="1" spans="1:23">
      <c r="A7" s="30"/>
      <c r="B7" s="30"/>
      <c r="C7" s="30"/>
      <c r="D7" s="30"/>
      <c r="E7" s="30"/>
      <c r="F7" s="30"/>
      <c r="G7" s="30"/>
      <c r="H7" s="30"/>
      <c r="I7" s="30"/>
      <c r="J7" s="142" t="s">
        <v>57</v>
      </c>
      <c r="K7" s="143"/>
      <c r="L7" s="30"/>
      <c r="M7" s="30"/>
      <c r="N7" s="30"/>
      <c r="O7" s="30"/>
      <c r="P7" s="30"/>
      <c r="Q7" s="30"/>
      <c r="R7" s="30"/>
      <c r="S7" s="30"/>
      <c r="T7" s="30"/>
      <c r="U7" s="30"/>
      <c r="V7" s="30"/>
      <c r="W7" s="30"/>
    </row>
    <row r="8" ht="39.75" customHeight="1" spans="1:23">
      <c r="A8" s="18"/>
      <c r="B8" s="20"/>
      <c r="C8" s="18"/>
      <c r="D8" s="18"/>
      <c r="E8" s="19"/>
      <c r="F8" s="19"/>
      <c r="G8" s="19"/>
      <c r="H8" s="19"/>
      <c r="I8" s="20"/>
      <c r="J8" s="68" t="s">
        <v>57</v>
      </c>
      <c r="K8" s="68" t="s">
        <v>242</v>
      </c>
      <c r="L8" s="19"/>
      <c r="M8" s="19"/>
      <c r="N8" s="19"/>
      <c r="O8" s="19"/>
      <c r="P8" s="19"/>
      <c r="Q8" s="19"/>
      <c r="R8" s="19"/>
      <c r="S8" s="19"/>
      <c r="T8" s="19"/>
      <c r="U8" s="20"/>
      <c r="V8" s="19"/>
      <c r="W8" s="19"/>
    </row>
    <row r="9" ht="15" customHeight="1" spans="1:23">
      <c r="A9" s="21">
        <v>1</v>
      </c>
      <c r="B9" s="21">
        <v>2</v>
      </c>
      <c r="C9" s="21">
        <v>3</v>
      </c>
      <c r="D9" s="21">
        <v>4</v>
      </c>
      <c r="E9" s="21">
        <v>5</v>
      </c>
      <c r="F9" s="21">
        <v>6</v>
      </c>
      <c r="G9" s="21">
        <v>7</v>
      </c>
      <c r="H9" s="21">
        <v>8</v>
      </c>
      <c r="I9" s="21">
        <v>9</v>
      </c>
      <c r="J9" s="21">
        <v>10</v>
      </c>
      <c r="K9" s="21">
        <v>11</v>
      </c>
      <c r="L9" s="31">
        <v>12</v>
      </c>
      <c r="M9" s="31">
        <v>13</v>
      </c>
      <c r="N9" s="31">
        <v>14</v>
      </c>
      <c r="O9" s="31">
        <v>15</v>
      </c>
      <c r="P9" s="31">
        <v>16</v>
      </c>
      <c r="Q9" s="31">
        <v>17</v>
      </c>
      <c r="R9" s="31">
        <v>18</v>
      </c>
      <c r="S9" s="31">
        <v>19</v>
      </c>
      <c r="T9" s="31">
        <v>20</v>
      </c>
      <c r="U9" s="21">
        <v>21</v>
      </c>
      <c r="V9" s="31">
        <v>22</v>
      </c>
      <c r="W9" s="21">
        <v>23</v>
      </c>
    </row>
    <row r="10" ht="18.75" customHeight="1" spans="1:23">
      <c r="A10" s="144" t="s">
        <v>243</v>
      </c>
      <c r="B10" s="144" t="s">
        <v>244</v>
      </c>
      <c r="C10" s="144" t="s">
        <v>245</v>
      </c>
      <c r="D10" s="144" t="s">
        <v>70</v>
      </c>
      <c r="E10" s="144" t="s">
        <v>99</v>
      </c>
      <c r="F10" s="144" t="s">
        <v>100</v>
      </c>
      <c r="G10" s="144" t="s">
        <v>246</v>
      </c>
      <c r="H10" s="144" t="s">
        <v>247</v>
      </c>
      <c r="I10" s="145">
        <v>80584</v>
      </c>
      <c r="J10" s="145"/>
      <c r="K10" s="145"/>
      <c r="L10" s="145"/>
      <c r="M10" s="145"/>
      <c r="N10" s="145">
        <v>80584</v>
      </c>
      <c r="O10" s="145"/>
      <c r="P10" s="145"/>
      <c r="Q10" s="145"/>
      <c r="R10" s="145"/>
      <c r="S10" s="145"/>
      <c r="T10" s="145"/>
      <c r="U10" s="145"/>
      <c r="V10" s="145"/>
      <c r="W10" s="145"/>
    </row>
    <row r="11" ht="21.75" customHeight="1" spans="1:23">
      <c r="A11" s="146" t="s">
        <v>243</v>
      </c>
      <c r="B11" s="146" t="s">
        <v>248</v>
      </c>
      <c r="C11" s="146" t="s">
        <v>249</v>
      </c>
      <c r="D11" s="146" t="s">
        <v>70</v>
      </c>
      <c r="E11" s="146" t="s">
        <v>97</v>
      </c>
      <c r="F11" s="146" t="s">
        <v>98</v>
      </c>
      <c r="G11" s="146" t="s">
        <v>231</v>
      </c>
      <c r="H11" s="146" t="s">
        <v>232</v>
      </c>
      <c r="I11" s="147">
        <v>18800</v>
      </c>
      <c r="J11" s="147">
        <v>18800</v>
      </c>
      <c r="K11" s="147">
        <v>18800</v>
      </c>
      <c r="L11" s="147"/>
      <c r="M11" s="147"/>
      <c r="N11" s="147"/>
      <c r="O11" s="147"/>
      <c r="P11" s="147"/>
      <c r="Q11" s="147"/>
      <c r="R11" s="147"/>
      <c r="S11" s="147"/>
      <c r="T11" s="147"/>
      <c r="U11" s="147"/>
      <c r="V11" s="147"/>
      <c r="W11" s="147"/>
    </row>
    <row r="12" ht="18.75" customHeight="1" spans="1:23">
      <c r="A12" s="144" t="s">
        <v>250</v>
      </c>
      <c r="B12" s="144" t="s">
        <v>251</v>
      </c>
      <c r="C12" s="144" t="s">
        <v>252</v>
      </c>
      <c r="D12" s="144" t="s">
        <v>70</v>
      </c>
      <c r="E12" s="144" t="s">
        <v>97</v>
      </c>
      <c r="F12" s="144" t="s">
        <v>98</v>
      </c>
      <c r="G12" s="144" t="s">
        <v>253</v>
      </c>
      <c r="H12" s="144" t="s">
        <v>254</v>
      </c>
      <c r="I12" s="145">
        <v>641678.18</v>
      </c>
      <c r="J12" s="145"/>
      <c r="K12" s="145"/>
      <c r="L12" s="145"/>
      <c r="M12" s="145"/>
      <c r="N12" s="145">
        <v>641678.18</v>
      </c>
      <c r="O12" s="145"/>
      <c r="P12" s="145"/>
      <c r="Q12" s="145"/>
      <c r="R12" s="145"/>
      <c r="S12" s="145"/>
      <c r="T12" s="145"/>
      <c r="U12" s="145"/>
      <c r="V12" s="145"/>
      <c r="W12" s="145"/>
    </row>
    <row r="13" ht="21.75" customHeight="1" spans="1:23">
      <c r="A13" s="146" t="s">
        <v>250</v>
      </c>
      <c r="B13" s="146" t="s">
        <v>255</v>
      </c>
      <c r="C13" s="146" t="s">
        <v>256</v>
      </c>
      <c r="D13" s="146" t="s">
        <v>70</v>
      </c>
      <c r="E13" s="146" t="s">
        <v>97</v>
      </c>
      <c r="F13" s="146" t="s">
        <v>98</v>
      </c>
      <c r="G13" s="146" t="s">
        <v>231</v>
      </c>
      <c r="H13" s="146" t="s">
        <v>232</v>
      </c>
      <c r="I13" s="147">
        <v>137755.2</v>
      </c>
      <c r="J13" s="147"/>
      <c r="K13" s="147"/>
      <c r="L13" s="147"/>
      <c r="M13" s="147"/>
      <c r="N13" s="147">
        <v>137755.2</v>
      </c>
      <c r="O13" s="147"/>
      <c r="P13" s="147"/>
      <c r="Q13" s="147"/>
      <c r="R13" s="147"/>
      <c r="S13" s="147"/>
      <c r="T13" s="147"/>
      <c r="U13" s="147"/>
      <c r="V13" s="147"/>
      <c r="W13" s="147"/>
    </row>
    <row r="14" ht="18.75" customHeight="1" spans="1:23">
      <c r="A14" s="144" t="s">
        <v>250</v>
      </c>
      <c r="B14" s="144" t="s">
        <v>255</v>
      </c>
      <c r="C14" s="144" t="s">
        <v>256</v>
      </c>
      <c r="D14" s="144" t="s">
        <v>70</v>
      </c>
      <c r="E14" s="144" t="s">
        <v>97</v>
      </c>
      <c r="F14" s="144" t="s">
        <v>98</v>
      </c>
      <c r="G14" s="144" t="s">
        <v>231</v>
      </c>
      <c r="H14" s="144" t="s">
        <v>232</v>
      </c>
      <c r="I14" s="145">
        <v>189548.8</v>
      </c>
      <c r="J14" s="145"/>
      <c r="K14" s="145"/>
      <c r="L14" s="145"/>
      <c r="M14" s="145"/>
      <c r="N14" s="145">
        <v>189548.8</v>
      </c>
      <c r="O14" s="145"/>
      <c r="P14" s="145"/>
      <c r="Q14" s="145"/>
      <c r="R14" s="145"/>
      <c r="S14" s="145"/>
      <c r="T14" s="145"/>
      <c r="U14" s="145"/>
      <c r="V14" s="145"/>
      <c r="W14" s="145"/>
    </row>
    <row r="15" ht="21.75" customHeight="1" spans="1:23">
      <c r="A15" s="146" t="s">
        <v>250</v>
      </c>
      <c r="B15" s="146" t="s">
        <v>255</v>
      </c>
      <c r="C15" s="146" t="s">
        <v>256</v>
      </c>
      <c r="D15" s="146" t="s">
        <v>70</v>
      </c>
      <c r="E15" s="146" t="s">
        <v>97</v>
      </c>
      <c r="F15" s="146" t="s">
        <v>98</v>
      </c>
      <c r="G15" s="146" t="s">
        <v>257</v>
      </c>
      <c r="H15" s="146" t="s">
        <v>258</v>
      </c>
      <c r="I15" s="147">
        <v>15100.36</v>
      </c>
      <c r="J15" s="147"/>
      <c r="K15" s="147"/>
      <c r="L15" s="147"/>
      <c r="M15" s="147"/>
      <c r="N15" s="147">
        <v>15100.36</v>
      </c>
      <c r="O15" s="147"/>
      <c r="P15" s="147"/>
      <c r="Q15" s="147"/>
      <c r="R15" s="147"/>
      <c r="S15" s="147"/>
      <c r="T15" s="147"/>
      <c r="U15" s="147"/>
      <c r="V15" s="147"/>
      <c r="W15" s="147"/>
    </row>
    <row r="16" ht="18.75" customHeight="1" spans="1:23">
      <c r="A16" s="144" t="s">
        <v>250</v>
      </c>
      <c r="B16" s="144" t="s">
        <v>255</v>
      </c>
      <c r="C16" s="144" t="s">
        <v>256</v>
      </c>
      <c r="D16" s="144" t="s">
        <v>70</v>
      </c>
      <c r="E16" s="144" t="s">
        <v>97</v>
      </c>
      <c r="F16" s="144" t="s">
        <v>98</v>
      </c>
      <c r="G16" s="144" t="s">
        <v>259</v>
      </c>
      <c r="H16" s="144" t="s">
        <v>260</v>
      </c>
      <c r="I16" s="145">
        <v>21057.42</v>
      </c>
      <c r="J16" s="145"/>
      <c r="K16" s="145"/>
      <c r="L16" s="145"/>
      <c r="M16" s="145"/>
      <c r="N16" s="145">
        <v>21057.42</v>
      </c>
      <c r="O16" s="145"/>
      <c r="P16" s="145"/>
      <c r="Q16" s="145"/>
      <c r="R16" s="145"/>
      <c r="S16" s="145"/>
      <c r="T16" s="145"/>
      <c r="U16" s="145"/>
      <c r="V16" s="145"/>
      <c r="W16" s="145"/>
    </row>
    <row r="17" ht="21.75" customHeight="1" spans="1:23">
      <c r="A17" s="146" t="s">
        <v>250</v>
      </c>
      <c r="B17" s="146" t="s">
        <v>255</v>
      </c>
      <c r="C17" s="146" t="s">
        <v>256</v>
      </c>
      <c r="D17" s="146" t="s">
        <v>70</v>
      </c>
      <c r="E17" s="146" t="s">
        <v>97</v>
      </c>
      <c r="F17" s="146" t="s">
        <v>98</v>
      </c>
      <c r="G17" s="146" t="s">
        <v>261</v>
      </c>
      <c r="H17" s="146" t="s">
        <v>262</v>
      </c>
      <c r="I17" s="147">
        <v>3682</v>
      </c>
      <c r="J17" s="147"/>
      <c r="K17" s="147"/>
      <c r="L17" s="147"/>
      <c r="M17" s="147"/>
      <c r="N17" s="147">
        <v>3682</v>
      </c>
      <c r="O17" s="147"/>
      <c r="P17" s="147"/>
      <c r="Q17" s="147"/>
      <c r="R17" s="147"/>
      <c r="S17" s="147"/>
      <c r="T17" s="147"/>
      <c r="U17" s="147"/>
      <c r="V17" s="147"/>
      <c r="W17" s="147"/>
    </row>
    <row r="18" ht="18.75" customHeight="1" spans="1:23">
      <c r="A18" s="144" t="s">
        <v>250</v>
      </c>
      <c r="B18" s="144" t="s">
        <v>255</v>
      </c>
      <c r="C18" s="144" t="s">
        <v>256</v>
      </c>
      <c r="D18" s="144" t="s">
        <v>70</v>
      </c>
      <c r="E18" s="144" t="s">
        <v>97</v>
      </c>
      <c r="F18" s="144" t="s">
        <v>98</v>
      </c>
      <c r="G18" s="144" t="s">
        <v>263</v>
      </c>
      <c r="H18" s="144" t="s">
        <v>264</v>
      </c>
      <c r="I18" s="145">
        <v>200000</v>
      </c>
      <c r="J18" s="145"/>
      <c r="K18" s="145"/>
      <c r="L18" s="145"/>
      <c r="M18" s="145"/>
      <c r="N18" s="145">
        <v>200000</v>
      </c>
      <c r="O18" s="145"/>
      <c r="P18" s="145"/>
      <c r="Q18" s="145"/>
      <c r="R18" s="145"/>
      <c r="S18" s="145"/>
      <c r="T18" s="145"/>
      <c r="U18" s="145"/>
      <c r="V18" s="145"/>
      <c r="W18" s="145"/>
    </row>
    <row r="19" ht="21.75" customHeight="1" spans="1:23">
      <c r="A19" s="146" t="s">
        <v>250</v>
      </c>
      <c r="B19" s="146" t="s">
        <v>255</v>
      </c>
      <c r="C19" s="146" t="s">
        <v>256</v>
      </c>
      <c r="D19" s="146" t="s">
        <v>70</v>
      </c>
      <c r="E19" s="146" t="s">
        <v>97</v>
      </c>
      <c r="F19" s="146" t="s">
        <v>98</v>
      </c>
      <c r="G19" s="146" t="s">
        <v>265</v>
      </c>
      <c r="H19" s="146" t="s">
        <v>266</v>
      </c>
      <c r="I19" s="147">
        <v>118207.97</v>
      </c>
      <c r="J19" s="147"/>
      <c r="K19" s="147"/>
      <c r="L19" s="147"/>
      <c r="M19" s="147"/>
      <c r="N19" s="147">
        <v>118207.97</v>
      </c>
      <c r="O19" s="147"/>
      <c r="P19" s="147"/>
      <c r="Q19" s="147"/>
      <c r="R19" s="147"/>
      <c r="S19" s="147"/>
      <c r="T19" s="147"/>
      <c r="U19" s="147"/>
      <c r="V19" s="147"/>
      <c r="W19" s="147"/>
    </row>
    <row r="20" ht="18.75" customHeight="1" spans="1:23">
      <c r="A20" s="144" t="s">
        <v>250</v>
      </c>
      <c r="B20" s="144" t="s">
        <v>255</v>
      </c>
      <c r="C20" s="144" t="s">
        <v>256</v>
      </c>
      <c r="D20" s="144" t="s">
        <v>70</v>
      </c>
      <c r="E20" s="144" t="s">
        <v>97</v>
      </c>
      <c r="F20" s="144" t="s">
        <v>98</v>
      </c>
      <c r="G20" s="144" t="s">
        <v>267</v>
      </c>
      <c r="H20" s="144" t="s">
        <v>268</v>
      </c>
      <c r="I20" s="145">
        <v>33000</v>
      </c>
      <c r="J20" s="145"/>
      <c r="K20" s="145"/>
      <c r="L20" s="145"/>
      <c r="M20" s="145"/>
      <c r="N20" s="145">
        <v>33000</v>
      </c>
      <c r="O20" s="145"/>
      <c r="P20" s="145"/>
      <c r="Q20" s="145"/>
      <c r="R20" s="145"/>
      <c r="S20" s="145"/>
      <c r="T20" s="145"/>
      <c r="U20" s="145"/>
      <c r="V20" s="145"/>
      <c r="W20" s="145"/>
    </row>
    <row r="21" ht="21.75" customHeight="1" spans="1:23">
      <c r="A21" s="146" t="s">
        <v>250</v>
      </c>
      <c r="B21" s="146" t="s">
        <v>269</v>
      </c>
      <c r="C21" s="146" t="s">
        <v>270</v>
      </c>
      <c r="D21" s="146" t="s">
        <v>70</v>
      </c>
      <c r="E21" s="146" t="s">
        <v>103</v>
      </c>
      <c r="F21" s="146" t="s">
        <v>104</v>
      </c>
      <c r="G21" s="146" t="s">
        <v>231</v>
      </c>
      <c r="H21" s="146" t="s">
        <v>232</v>
      </c>
      <c r="I21" s="147">
        <v>28770</v>
      </c>
      <c r="J21" s="147"/>
      <c r="K21" s="147"/>
      <c r="L21" s="147"/>
      <c r="M21" s="147"/>
      <c r="N21" s="147">
        <v>28770</v>
      </c>
      <c r="O21" s="147"/>
      <c r="P21" s="147"/>
      <c r="Q21" s="147"/>
      <c r="R21" s="147"/>
      <c r="S21" s="147"/>
      <c r="T21" s="147"/>
      <c r="U21" s="147"/>
      <c r="V21" s="147"/>
      <c r="W21" s="147"/>
    </row>
    <row r="22" ht="18.75" customHeight="1" spans="1:23">
      <c r="A22" s="144" t="s">
        <v>250</v>
      </c>
      <c r="B22" s="144" t="s">
        <v>271</v>
      </c>
      <c r="C22" s="144" t="s">
        <v>272</v>
      </c>
      <c r="D22" s="144" t="s">
        <v>70</v>
      </c>
      <c r="E22" s="144" t="s">
        <v>97</v>
      </c>
      <c r="F22" s="144" t="s">
        <v>98</v>
      </c>
      <c r="G22" s="144" t="s">
        <v>253</v>
      </c>
      <c r="H22" s="144" t="s">
        <v>254</v>
      </c>
      <c r="I22" s="145">
        <v>229180</v>
      </c>
      <c r="J22" s="145"/>
      <c r="K22" s="145"/>
      <c r="L22" s="145"/>
      <c r="M22" s="145"/>
      <c r="N22" s="145">
        <v>229180</v>
      </c>
      <c r="O22" s="145"/>
      <c r="P22" s="145"/>
      <c r="Q22" s="145"/>
      <c r="R22" s="145"/>
      <c r="S22" s="145"/>
      <c r="T22" s="145"/>
      <c r="U22" s="145"/>
      <c r="V22" s="145"/>
      <c r="W22" s="145"/>
    </row>
    <row r="23" ht="21.75" customHeight="1" spans="1:23">
      <c r="A23" s="146" t="s">
        <v>250</v>
      </c>
      <c r="B23" s="146" t="s">
        <v>273</v>
      </c>
      <c r="C23" s="146" t="s">
        <v>274</v>
      </c>
      <c r="D23" s="146" t="s">
        <v>70</v>
      </c>
      <c r="E23" s="146" t="s">
        <v>103</v>
      </c>
      <c r="F23" s="146" t="s">
        <v>104</v>
      </c>
      <c r="G23" s="146" t="s">
        <v>231</v>
      </c>
      <c r="H23" s="146" t="s">
        <v>232</v>
      </c>
      <c r="I23" s="147">
        <v>1440</v>
      </c>
      <c r="J23" s="147"/>
      <c r="K23" s="147"/>
      <c r="L23" s="147"/>
      <c r="M23" s="147"/>
      <c r="N23" s="147">
        <v>1440</v>
      </c>
      <c r="O23" s="147"/>
      <c r="P23" s="147"/>
      <c r="Q23" s="147"/>
      <c r="R23" s="147"/>
      <c r="S23" s="147"/>
      <c r="T23" s="147"/>
      <c r="U23" s="147"/>
      <c r="V23" s="147"/>
      <c r="W23" s="147"/>
    </row>
    <row r="24" ht="18.75" customHeight="1" spans="1:23">
      <c r="A24" s="144" t="s">
        <v>250</v>
      </c>
      <c r="B24" s="144" t="s">
        <v>275</v>
      </c>
      <c r="C24" s="144" t="s">
        <v>276</v>
      </c>
      <c r="D24" s="144" t="s">
        <v>70</v>
      </c>
      <c r="E24" s="144" t="s">
        <v>97</v>
      </c>
      <c r="F24" s="144" t="s">
        <v>98</v>
      </c>
      <c r="G24" s="144" t="s">
        <v>231</v>
      </c>
      <c r="H24" s="144" t="s">
        <v>232</v>
      </c>
      <c r="I24" s="145">
        <v>34833</v>
      </c>
      <c r="J24" s="145"/>
      <c r="K24" s="145"/>
      <c r="L24" s="145"/>
      <c r="M24" s="145"/>
      <c r="N24" s="145">
        <v>34833</v>
      </c>
      <c r="O24" s="145"/>
      <c r="P24" s="145"/>
      <c r="Q24" s="145"/>
      <c r="R24" s="145"/>
      <c r="S24" s="145"/>
      <c r="T24" s="145"/>
      <c r="U24" s="145"/>
      <c r="V24" s="145"/>
      <c r="W24" s="145"/>
    </row>
    <row r="25" ht="21.75" customHeight="1" spans="1:23">
      <c r="A25" s="146" t="s">
        <v>250</v>
      </c>
      <c r="B25" s="146" t="s">
        <v>275</v>
      </c>
      <c r="C25" s="146" t="s">
        <v>276</v>
      </c>
      <c r="D25" s="146" t="s">
        <v>70</v>
      </c>
      <c r="E25" s="146" t="s">
        <v>97</v>
      </c>
      <c r="F25" s="146" t="s">
        <v>98</v>
      </c>
      <c r="G25" s="146" t="s">
        <v>277</v>
      </c>
      <c r="H25" s="146" t="s">
        <v>278</v>
      </c>
      <c r="I25" s="147">
        <v>9000</v>
      </c>
      <c r="J25" s="147"/>
      <c r="K25" s="147"/>
      <c r="L25" s="147"/>
      <c r="M25" s="147"/>
      <c r="N25" s="147">
        <v>9000</v>
      </c>
      <c r="O25" s="147"/>
      <c r="P25" s="147"/>
      <c r="Q25" s="147"/>
      <c r="R25" s="147"/>
      <c r="S25" s="147"/>
      <c r="T25" s="147"/>
      <c r="U25" s="147"/>
      <c r="V25" s="147"/>
      <c r="W25" s="147"/>
    </row>
    <row r="26" ht="18.75" customHeight="1" spans="1:23">
      <c r="A26" s="144" t="s">
        <v>250</v>
      </c>
      <c r="B26" s="144" t="s">
        <v>279</v>
      </c>
      <c r="C26" s="144" t="s">
        <v>280</v>
      </c>
      <c r="D26" s="144" t="s">
        <v>70</v>
      </c>
      <c r="E26" s="144" t="s">
        <v>97</v>
      </c>
      <c r="F26" s="144" t="s">
        <v>98</v>
      </c>
      <c r="G26" s="144" t="s">
        <v>231</v>
      </c>
      <c r="H26" s="144" t="s">
        <v>232</v>
      </c>
      <c r="I26" s="145">
        <v>50000</v>
      </c>
      <c r="J26" s="145"/>
      <c r="K26" s="145"/>
      <c r="L26" s="145"/>
      <c r="M26" s="145"/>
      <c r="N26" s="145">
        <v>50000</v>
      </c>
      <c r="O26" s="145"/>
      <c r="P26" s="145"/>
      <c r="Q26" s="145"/>
      <c r="R26" s="145"/>
      <c r="S26" s="145"/>
      <c r="T26" s="145"/>
      <c r="U26" s="145"/>
      <c r="V26" s="145"/>
      <c r="W26" s="145"/>
    </row>
    <row r="27" ht="21.75" customHeight="1" spans="1:23">
      <c r="A27" s="146" t="s">
        <v>250</v>
      </c>
      <c r="B27" s="146" t="s">
        <v>279</v>
      </c>
      <c r="C27" s="146" t="s">
        <v>280</v>
      </c>
      <c r="D27" s="146" t="s">
        <v>70</v>
      </c>
      <c r="E27" s="146" t="s">
        <v>97</v>
      </c>
      <c r="F27" s="146" t="s">
        <v>98</v>
      </c>
      <c r="G27" s="146" t="s">
        <v>231</v>
      </c>
      <c r="H27" s="146" t="s">
        <v>232</v>
      </c>
      <c r="I27" s="147">
        <v>30000</v>
      </c>
      <c r="J27" s="147"/>
      <c r="K27" s="147"/>
      <c r="L27" s="147"/>
      <c r="M27" s="147"/>
      <c r="N27" s="147">
        <v>30000</v>
      </c>
      <c r="O27" s="147"/>
      <c r="P27" s="147"/>
      <c r="Q27" s="147"/>
      <c r="R27" s="147"/>
      <c r="S27" s="147"/>
      <c r="T27" s="147"/>
      <c r="U27" s="147"/>
      <c r="V27" s="147"/>
      <c r="W27" s="147"/>
    </row>
    <row r="28" ht="18.75" customHeight="1" spans="1:23">
      <c r="A28" s="144" t="s">
        <v>250</v>
      </c>
      <c r="B28" s="144" t="s">
        <v>279</v>
      </c>
      <c r="C28" s="144" t="s">
        <v>280</v>
      </c>
      <c r="D28" s="144" t="s">
        <v>70</v>
      </c>
      <c r="E28" s="144" t="s">
        <v>97</v>
      </c>
      <c r="F28" s="144" t="s">
        <v>98</v>
      </c>
      <c r="G28" s="144" t="s">
        <v>246</v>
      </c>
      <c r="H28" s="144" t="s">
        <v>247</v>
      </c>
      <c r="I28" s="145">
        <v>91583.58</v>
      </c>
      <c r="J28" s="145"/>
      <c r="K28" s="145"/>
      <c r="L28" s="145"/>
      <c r="M28" s="145"/>
      <c r="N28" s="145">
        <v>91583.58</v>
      </c>
      <c r="O28" s="145"/>
      <c r="P28" s="145"/>
      <c r="Q28" s="145"/>
      <c r="R28" s="145"/>
      <c r="S28" s="145"/>
      <c r="T28" s="145"/>
      <c r="U28" s="145"/>
      <c r="V28" s="145"/>
      <c r="W28" s="145"/>
    </row>
    <row r="29" ht="21.75" customHeight="1" spans="1:23">
      <c r="A29" s="146" t="s">
        <v>250</v>
      </c>
      <c r="B29" s="146" t="s">
        <v>281</v>
      </c>
      <c r="C29" s="146" t="s">
        <v>282</v>
      </c>
      <c r="D29" s="146" t="s">
        <v>70</v>
      </c>
      <c r="E29" s="146" t="s">
        <v>103</v>
      </c>
      <c r="F29" s="146" t="s">
        <v>104</v>
      </c>
      <c r="G29" s="146" t="s">
        <v>231</v>
      </c>
      <c r="H29" s="146" t="s">
        <v>232</v>
      </c>
      <c r="I29" s="147">
        <v>5185</v>
      </c>
      <c r="J29" s="147"/>
      <c r="K29" s="147"/>
      <c r="L29" s="147"/>
      <c r="M29" s="147"/>
      <c r="N29" s="147">
        <v>5185</v>
      </c>
      <c r="O29" s="147"/>
      <c r="P29" s="147"/>
      <c r="Q29" s="147"/>
      <c r="R29" s="147"/>
      <c r="S29" s="147"/>
      <c r="T29" s="147"/>
      <c r="U29" s="147"/>
      <c r="V29" s="147"/>
      <c r="W29" s="147"/>
    </row>
    <row r="30" ht="18.75" customHeight="1" spans="1:23">
      <c r="A30" s="144" t="s">
        <v>250</v>
      </c>
      <c r="B30" s="144" t="s">
        <v>283</v>
      </c>
      <c r="C30" s="144" t="s">
        <v>284</v>
      </c>
      <c r="D30" s="144" t="s">
        <v>70</v>
      </c>
      <c r="E30" s="144" t="s">
        <v>97</v>
      </c>
      <c r="F30" s="144" t="s">
        <v>98</v>
      </c>
      <c r="G30" s="144" t="s">
        <v>253</v>
      </c>
      <c r="H30" s="144" t="s">
        <v>254</v>
      </c>
      <c r="I30" s="145">
        <v>161690</v>
      </c>
      <c r="J30" s="145"/>
      <c r="K30" s="145"/>
      <c r="L30" s="145"/>
      <c r="M30" s="145"/>
      <c r="N30" s="145">
        <v>161690</v>
      </c>
      <c r="O30" s="145"/>
      <c r="P30" s="145"/>
      <c r="Q30" s="145"/>
      <c r="R30" s="145"/>
      <c r="S30" s="145"/>
      <c r="T30" s="145"/>
      <c r="U30" s="145"/>
      <c r="V30" s="145"/>
      <c r="W30" s="145"/>
    </row>
    <row r="31" ht="21.75" customHeight="1" spans="1:23">
      <c r="A31" s="146" t="s">
        <v>250</v>
      </c>
      <c r="B31" s="146" t="s">
        <v>285</v>
      </c>
      <c r="C31" s="146" t="s">
        <v>286</v>
      </c>
      <c r="D31" s="146" t="s">
        <v>70</v>
      </c>
      <c r="E31" s="146" t="s">
        <v>97</v>
      </c>
      <c r="F31" s="146" t="s">
        <v>98</v>
      </c>
      <c r="G31" s="146" t="s">
        <v>231</v>
      </c>
      <c r="H31" s="146" t="s">
        <v>232</v>
      </c>
      <c r="I31" s="147">
        <v>3574.2</v>
      </c>
      <c r="J31" s="147"/>
      <c r="K31" s="147"/>
      <c r="L31" s="147"/>
      <c r="M31" s="147"/>
      <c r="N31" s="147">
        <v>3574.2</v>
      </c>
      <c r="O31" s="147"/>
      <c r="P31" s="147"/>
      <c r="Q31" s="147"/>
      <c r="R31" s="147"/>
      <c r="S31" s="147"/>
      <c r="T31" s="147"/>
      <c r="U31" s="147"/>
      <c r="V31" s="147"/>
      <c r="W31" s="147"/>
    </row>
    <row r="32" ht="18.75" customHeight="1" spans="1:23">
      <c r="A32" s="144" t="s">
        <v>250</v>
      </c>
      <c r="B32" s="144" t="s">
        <v>287</v>
      </c>
      <c r="C32" s="144" t="s">
        <v>288</v>
      </c>
      <c r="D32" s="144" t="s">
        <v>70</v>
      </c>
      <c r="E32" s="144" t="s">
        <v>103</v>
      </c>
      <c r="F32" s="144" t="s">
        <v>104</v>
      </c>
      <c r="G32" s="144" t="s">
        <v>231</v>
      </c>
      <c r="H32" s="144" t="s">
        <v>232</v>
      </c>
      <c r="I32" s="145">
        <v>96</v>
      </c>
      <c r="J32" s="145"/>
      <c r="K32" s="145"/>
      <c r="L32" s="145"/>
      <c r="M32" s="145"/>
      <c r="N32" s="145">
        <v>96</v>
      </c>
      <c r="O32" s="145"/>
      <c r="P32" s="145"/>
      <c r="Q32" s="145"/>
      <c r="R32" s="145"/>
      <c r="S32" s="145"/>
      <c r="T32" s="145"/>
      <c r="U32" s="145"/>
      <c r="V32" s="145"/>
      <c r="W32" s="145"/>
    </row>
    <row r="33" ht="21.75" customHeight="1" spans="1:23">
      <c r="A33" s="146" t="s">
        <v>250</v>
      </c>
      <c r="B33" s="146" t="s">
        <v>289</v>
      </c>
      <c r="C33" s="146" t="s">
        <v>290</v>
      </c>
      <c r="D33" s="146" t="s">
        <v>70</v>
      </c>
      <c r="E33" s="146" t="s">
        <v>103</v>
      </c>
      <c r="F33" s="146" t="s">
        <v>104</v>
      </c>
      <c r="G33" s="146" t="s">
        <v>231</v>
      </c>
      <c r="H33" s="146" t="s">
        <v>232</v>
      </c>
      <c r="I33" s="147">
        <v>863</v>
      </c>
      <c r="J33" s="147"/>
      <c r="K33" s="147"/>
      <c r="L33" s="147"/>
      <c r="M33" s="147"/>
      <c r="N33" s="147">
        <v>863</v>
      </c>
      <c r="O33" s="147"/>
      <c r="P33" s="147"/>
      <c r="Q33" s="147"/>
      <c r="R33" s="147"/>
      <c r="S33" s="147"/>
      <c r="T33" s="147"/>
      <c r="U33" s="147"/>
      <c r="V33" s="147"/>
      <c r="W33" s="147"/>
    </row>
    <row r="34" ht="18.75" customHeight="1" spans="1:23">
      <c r="A34" s="144" t="s">
        <v>250</v>
      </c>
      <c r="B34" s="144" t="s">
        <v>289</v>
      </c>
      <c r="C34" s="144" t="s">
        <v>290</v>
      </c>
      <c r="D34" s="144" t="s">
        <v>70</v>
      </c>
      <c r="E34" s="144" t="s">
        <v>103</v>
      </c>
      <c r="F34" s="144" t="s">
        <v>104</v>
      </c>
      <c r="G34" s="144" t="s">
        <v>231</v>
      </c>
      <c r="H34" s="144" t="s">
        <v>232</v>
      </c>
      <c r="I34" s="145">
        <v>240</v>
      </c>
      <c r="J34" s="145"/>
      <c r="K34" s="145"/>
      <c r="L34" s="145"/>
      <c r="M34" s="145"/>
      <c r="N34" s="145">
        <v>240</v>
      </c>
      <c r="O34" s="145"/>
      <c r="P34" s="145"/>
      <c r="Q34" s="145"/>
      <c r="R34" s="145"/>
      <c r="S34" s="145"/>
      <c r="T34" s="145"/>
      <c r="U34" s="145"/>
      <c r="V34" s="145"/>
      <c r="W34" s="145"/>
    </row>
    <row r="35" ht="21.75" customHeight="1" spans="1:23">
      <c r="A35" s="146" t="s">
        <v>250</v>
      </c>
      <c r="B35" s="146" t="s">
        <v>289</v>
      </c>
      <c r="C35" s="146" t="s">
        <v>290</v>
      </c>
      <c r="D35" s="146" t="s">
        <v>70</v>
      </c>
      <c r="E35" s="146" t="s">
        <v>103</v>
      </c>
      <c r="F35" s="146" t="s">
        <v>104</v>
      </c>
      <c r="G35" s="146" t="s">
        <v>231</v>
      </c>
      <c r="H35" s="146" t="s">
        <v>232</v>
      </c>
      <c r="I35" s="147">
        <v>4800</v>
      </c>
      <c r="J35" s="147"/>
      <c r="K35" s="147"/>
      <c r="L35" s="147"/>
      <c r="M35" s="147"/>
      <c r="N35" s="147">
        <v>4800</v>
      </c>
      <c r="O35" s="147"/>
      <c r="P35" s="147"/>
      <c r="Q35" s="147"/>
      <c r="R35" s="147"/>
      <c r="S35" s="147"/>
      <c r="T35" s="147"/>
      <c r="U35" s="147"/>
      <c r="V35" s="147"/>
      <c r="W35" s="147"/>
    </row>
    <row r="36" ht="18.75" customHeight="1" spans="1:23">
      <c r="A36" s="144" t="s">
        <v>250</v>
      </c>
      <c r="B36" s="144" t="s">
        <v>291</v>
      </c>
      <c r="C36" s="144" t="s">
        <v>292</v>
      </c>
      <c r="D36" s="144" t="s">
        <v>70</v>
      </c>
      <c r="E36" s="144" t="s">
        <v>115</v>
      </c>
      <c r="F36" s="144" t="s">
        <v>116</v>
      </c>
      <c r="G36" s="144" t="s">
        <v>253</v>
      </c>
      <c r="H36" s="144" t="s">
        <v>254</v>
      </c>
      <c r="I36" s="145">
        <v>26184</v>
      </c>
      <c r="J36" s="145">
        <v>26184</v>
      </c>
      <c r="K36" s="145">
        <v>26184</v>
      </c>
      <c r="L36" s="145"/>
      <c r="M36" s="145"/>
      <c r="N36" s="145"/>
      <c r="O36" s="145"/>
      <c r="P36" s="145"/>
      <c r="Q36" s="145"/>
      <c r="R36" s="145"/>
      <c r="S36" s="145"/>
      <c r="T36" s="145"/>
      <c r="U36" s="145"/>
      <c r="V36" s="145"/>
      <c r="W36" s="145"/>
    </row>
    <row r="37" ht="21.75" customHeight="1" spans="1:23">
      <c r="A37" s="146" t="s">
        <v>250</v>
      </c>
      <c r="B37" s="146" t="s">
        <v>293</v>
      </c>
      <c r="C37" s="146" t="s">
        <v>294</v>
      </c>
      <c r="D37" s="146" t="s">
        <v>70</v>
      </c>
      <c r="E37" s="146" t="s">
        <v>103</v>
      </c>
      <c r="F37" s="146" t="s">
        <v>104</v>
      </c>
      <c r="G37" s="146" t="s">
        <v>231</v>
      </c>
      <c r="H37" s="146" t="s">
        <v>232</v>
      </c>
      <c r="I37" s="147">
        <v>705.6</v>
      </c>
      <c r="J37" s="147">
        <v>705.6</v>
      </c>
      <c r="K37" s="147">
        <v>705.6</v>
      </c>
      <c r="L37" s="147"/>
      <c r="M37" s="147"/>
      <c r="N37" s="147"/>
      <c r="O37" s="147"/>
      <c r="P37" s="147"/>
      <c r="Q37" s="147"/>
      <c r="R37" s="147"/>
      <c r="S37" s="147"/>
      <c r="T37" s="147"/>
      <c r="U37" s="147"/>
      <c r="V37" s="147"/>
      <c r="W37" s="147"/>
    </row>
    <row r="38" ht="18.75" customHeight="1" spans="1:23">
      <c r="A38" s="144" t="s">
        <v>250</v>
      </c>
      <c r="B38" s="144" t="s">
        <v>293</v>
      </c>
      <c r="C38" s="144" t="s">
        <v>294</v>
      </c>
      <c r="D38" s="144" t="s">
        <v>70</v>
      </c>
      <c r="E38" s="144" t="s">
        <v>103</v>
      </c>
      <c r="F38" s="144" t="s">
        <v>104</v>
      </c>
      <c r="G38" s="144" t="s">
        <v>265</v>
      </c>
      <c r="H38" s="144" t="s">
        <v>266</v>
      </c>
      <c r="I38" s="145">
        <v>78.4</v>
      </c>
      <c r="J38" s="145">
        <v>78.4</v>
      </c>
      <c r="K38" s="145">
        <v>78.4</v>
      </c>
      <c r="L38" s="145"/>
      <c r="M38" s="145"/>
      <c r="N38" s="145"/>
      <c r="O38" s="145"/>
      <c r="P38" s="145"/>
      <c r="Q38" s="145"/>
      <c r="R38" s="145"/>
      <c r="S38" s="145"/>
      <c r="T38" s="145"/>
      <c r="U38" s="145"/>
      <c r="V38" s="145"/>
      <c r="W38" s="145"/>
    </row>
    <row r="39" ht="21.75" customHeight="1" spans="1:23">
      <c r="A39" s="146" t="s">
        <v>250</v>
      </c>
      <c r="B39" s="146" t="s">
        <v>295</v>
      </c>
      <c r="C39" s="146" t="s">
        <v>296</v>
      </c>
      <c r="D39" s="146" t="s">
        <v>70</v>
      </c>
      <c r="E39" s="146" t="s">
        <v>97</v>
      </c>
      <c r="F39" s="146" t="s">
        <v>98</v>
      </c>
      <c r="G39" s="146" t="s">
        <v>231</v>
      </c>
      <c r="H39" s="146" t="s">
        <v>232</v>
      </c>
      <c r="I39" s="147">
        <v>17546.04</v>
      </c>
      <c r="J39" s="147">
        <v>17546.04</v>
      </c>
      <c r="K39" s="147">
        <v>17546.04</v>
      </c>
      <c r="L39" s="147"/>
      <c r="M39" s="147"/>
      <c r="N39" s="147"/>
      <c r="O39" s="147"/>
      <c r="P39" s="147"/>
      <c r="Q39" s="147"/>
      <c r="R39" s="147"/>
      <c r="S39" s="147"/>
      <c r="T39" s="147"/>
      <c r="U39" s="147"/>
      <c r="V39" s="147"/>
      <c r="W39" s="147"/>
    </row>
    <row r="40" ht="18.75" customHeight="1" spans="1:23">
      <c r="A40" s="144" t="s">
        <v>250</v>
      </c>
      <c r="B40" s="144" t="s">
        <v>295</v>
      </c>
      <c r="C40" s="144" t="s">
        <v>296</v>
      </c>
      <c r="D40" s="144" t="s">
        <v>70</v>
      </c>
      <c r="E40" s="144" t="s">
        <v>97</v>
      </c>
      <c r="F40" s="144" t="s">
        <v>98</v>
      </c>
      <c r="G40" s="144" t="s">
        <v>265</v>
      </c>
      <c r="H40" s="144" t="s">
        <v>266</v>
      </c>
      <c r="I40" s="145">
        <v>1896.84</v>
      </c>
      <c r="J40" s="145">
        <v>1896.84</v>
      </c>
      <c r="K40" s="145">
        <v>1896.84</v>
      </c>
      <c r="L40" s="145"/>
      <c r="M40" s="145"/>
      <c r="N40" s="145"/>
      <c r="O40" s="145"/>
      <c r="P40" s="145"/>
      <c r="Q40" s="145"/>
      <c r="R40" s="145"/>
      <c r="S40" s="145"/>
      <c r="T40" s="145"/>
      <c r="U40" s="145"/>
      <c r="V40" s="145"/>
      <c r="W40" s="145"/>
    </row>
    <row r="41" ht="21.75" customHeight="1" spans="1:23">
      <c r="A41" s="146" t="s">
        <v>297</v>
      </c>
      <c r="B41" s="146" t="s">
        <v>298</v>
      </c>
      <c r="C41" s="146" t="s">
        <v>299</v>
      </c>
      <c r="D41" s="146" t="s">
        <v>70</v>
      </c>
      <c r="E41" s="146" t="s">
        <v>97</v>
      </c>
      <c r="F41" s="146" t="s">
        <v>98</v>
      </c>
      <c r="G41" s="146" t="s">
        <v>300</v>
      </c>
      <c r="H41" s="146" t="s">
        <v>301</v>
      </c>
      <c r="I41" s="147">
        <v>430000</v>
      </c>
      <c r="J41" s="147"/>
      <c r="K41" s="147"/>
      <c r="L41" s="147"/>
      <c r="M41" s="147"/>
      <c r="N41" s="147">
        <v>430000</v>
      </c>
      <c r="O41" s="147"/>
      <c r="P41" s="147"/>
      <c r="Q41" s="147"/>
      <c r="R41" s="147"/>
      <c r="S41" s="147"/>
      <c r="T41" s="147"/>
      <c r="U41" s="147"/>
      <c r="V41" s="147"/>
      <c r="W41" s="147"/>
    </row>
    <row r="42" ht="18.75" customHeight="1" spans="1:23">
      <c r="A42" s="144" t="s">
        <v>297</v>
      </c>
      <c r="B42" s="144" t="s">
        <v>302</v>
      </c>
      <c r="C42" s="144" t="s">
        <v>303</v>
      </c>
      <c r="D42" s="144" t="s">
        <v>70</v>
      </c>
      <c r="E42" s="144" t="s">
        <v>97</v>
      </c>
      <c r="F42" s="144" t="s">
        <v>98</v>
      </c>
      <c r="G42" s="144" t="s">
        <v>300</v>
      </c>
      <c r="H42" s="144" t="s">
        <v>301</v>
      </c>
      <c r="I42" s="145">
        <v>250000</v>
      </c>
      <c r="J42" s="145"/>
      <c r="K42" s="145"/>
      <c r="L42" s="145"/>
      <c r="M42" s="145"/>
      <c r="N42" s="145">
        <v>250000</v>
      </c>
      <c r="O42" s="145"/>
      <c r="P42" s="145"/>
      <c r="Q42" s="145"/>
      <c r="R42" s="145"/>
      <c r="S42" s="145"/>
      <c r="T42" s="145"/>
      <c r="U42" s="145"/>
      <c r="V42" s="145"/>
      <c r="W42" s="145"/>
    </row>
    <row r="43" customHeight="1" spans="1:23">
      <c r="A43" s="148" t="s">
        <v>175</v>
      </c>
      <c r="B43" s="149"/>
      <c r="C43" s="149"/>
      <c r="D43" s="149"/>
      <c r="E43" s="149"/>
      <c r="F43" s="149"/>
      <c r="G43" s="149"/>
      <c r="H43" s="150"/>
      <c r="I43" s="145">
        <v>2837079.59</v>
      </c>
      <c r="J43" s="145">
        <v>65210.88</v>
      </c>
      <c r="K43" s="145">
        <v>65210.88</v>
      </c>
      <c r="L43" s="151"/>
      <c r="M43" s="151"/>
      <c r="N43" s="145">
        <v>2771868.71</v>
      </c>
      <c r="O43" s="151"/>
      <c r="P43" s="151"/>
      <c r="Q43" s="151"/>
      <c r="R43" s="151"/>
      <c r="S43" s="151"/>
      <c r="T43" s="151"/>
      <c r="U43" s="151"/>
      <c r="V43" s="151"/>
      <c r="W43" s="151"/>
    </row>
  </sheetData>
  <mergeCells count="28">
    <mergeCell ref="A3:W3"/>
    <mergeCell ref="A4:H4"/>
    <mergeCell ref="J5:M5"/>
    <mergeCell ref="N5:P5"/>
    <mergeCell ref="R5:W5"/>
    <mergeCell ref="A43:H4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workbookViewId="0">
      <pane ySplit="1" topLeftCell="A21" activePane="bottomLeft" state="frozen"/>
      <selection/>
      <selection pane="bottomLeft" activeCell="A23" sqref="A23:A27"/>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2"/>
      <c r="B1" s="2"/>
      <c r="C1" s="2"/>
      <c r="D1" s="2"/>
      <c r="E1" s="2"/>
      <c r="F1" s="2"/>
      <c r="G1" s="2"/>
      <c r="H1" s="2"/>
      <c r="I1" s="2"/>
      <c r="J1" s="2"/>
    </row>
    <row r="2" ht="18" customHeight="1" spans="1:10">
      <c r="J2" s="4" t="s">
        <v>304</v>
      </c>
    </row>
    <row r="3" ht="39.75" customHeight="1" spans="1:10">
      <c r="A3" s="66" t="str">
        <f>"2026"&amp;"年部门项目支出绩效目标表"</f>
        <v>2026年部门项目支出绩效目标表</v>
      </c>
      <c r="B3" s="5"/>
      <c r="C3" s="5"/>
      <c r="D3" s="5"/>
      <c r="E3" s="5"/>
      <c r="F3" s="67"/>
      <c r="G3" s="5"/>
      <c r="H3" s="67"/>
      <c r="I3" s="67"/>
      <c r="J3" s="5"/>
    </row>
    <row r="4" ht="17.25" customHeight="1" spans="1:10">
      <c r="A4" s="6" t="s">
        <v>185</v>
      </c>
    </row>
    <row r="5" ht="44.25" customHeight="1" spans="1:10">
      <c r="A5" s="68" t="s">
        <v>188</v>
      </c>
      <c r="B5" s="68" t="s">
        <v>305</v>
      </c>
      <c r="C5" s="68" t="s">
        <v>306</v>
      </c>
      <c r="D5" s="68" t="s">
        <v>307</v>
      </c>
      <c r="E5" s="68" t="s">
        <v>308</v>
      </c>
      <c r="F5" s="69" t="s">
        <v>309</v>
      </c>
      <c r="G5" s="68" t="s">
        <v>310</v>
      </c>
      <c r="H5" s="69" t="s">
        <v>311</v>
      </c>
      <c r="I5" s="69" t="s">
        <v>312</v>
      </c>
      <c r="J5" s="68" t="s">
        <v>313</v>
      </c>
    </row>
    <row r="6" ht="18.75" customHeight="1" spans="1:10">
      <c r="A6" s="134">
        <v>1</v>
      </c>
      <c r="B6" s="134">
        <v>2</v>
      </c>
      <c r="C6" s="134">
        <v>3</v>
      </c>
      <c r="D6" s="134">
        <v>4</v>
      </c>
      <c r="E6" s="134">
        <v>5</v>
      </c>
      <c r="F6" s="31">
        <v>6</v>
      </c>
      <c r="G6" s="134">
        <v>7</v>
      </c>
      <c r="H6" s="31">
        <v>8</v>
      </c>
      <c r="I6" s="31">
        <v>9</v>
      </c>
      <c r="J6" s="134">
        <v>10</v>
      </c>
    </row>
    <row r="7" s="1" customFormat="1" ht="42" customHeight="1" spans="1:10">
      <c r="A7" s="135" t="s">
        <v>70</v>
      </c>
      <c r="B7" s="70"/>
      <c r="C7" s="70"/>
      <c r="D7" s="70"/>
      <c r="E7" s="136"/>
      <c r="F7" s="73"/>
      <c r="G7" s="136"/>
      <c r="H7" s="73"/>
      <c r="I7" s="73"/>
      <c r="J7" s="136"/>
    </row>
    <row r="8" s="1" customFormat="1" ht="42" customHeight="1" spans="1:10">
      <c r="A8" s="137" t="s">
        <v>292</v>
      </c>
      <c r="B8" s="22" t="s">
        <v>314</v>
      </c>
      <c r="C8" s="22" t="s">
        <v>315</v>
      </c>
      <c r="D8" s="22" t="s">
        <v>316</v>
      </c>
      <c r="E8" s="135" t="s">
        <v>317</v>
      </c>
      <c r="F8" s="22" t="s">
        <v>318</v>
      </c>
      <c r="G8" s="135" t="s">
        <v>319</v>
      </c>
      <c r="H8" s="22" t="s">
        <v>320</v>
      </c>
      <c r="I8" s="22" t="s">
        <v>321</v>
      </c>
      <c r="J8" s="135" t="s">
        <v>322</v>
      </c>
    </row>
    <row r="9" s="1" customFormat="1" ht="42" customHeight="1" spans="1:10">
      <c r="A9" s="137" t="s">
        <v>292</v>
      </c>
      <c r="B9" s="22" t="s">
        <v>314</v>
      </c>
      <c r="C9" s="22" t="s">
        <v>315</v>
      </c>
      <c r="D9" s="22" t="s">
        <v>323</v>
      </c>
      <c r="E9" s="135" t="s">
        <v>324</v>
      </c>
      <c r="F9" s="22" t="s">
        <v>325</v>
      </c>
      <c r="G9" s="135" t="s">
        <v>326</v>
      </c>
      <c r="H9" s="22" t="s">
        <v>320</v>
      </c>
      <c r="I9" s="22" t="s">
        <v>321</v>
      </c>
      <c r="J9" s="135" t="s">
        <v>327</v>
      </c>
    </row>
    <row r="10" s="1" customFormat="1" ht="42" customHeight="1" spans="1:10">
      <c r="A10" s="137" t="s">
        <v>292</v>
      </c>
      <c r="B10" s="22" t="s">
        <v>314</v>
      </c>
      <c r="C10" s="22" t="s">
        <v>328</v>
      </c>
      <c r="D10" s="22" t="s">
        <v>329</v>
      </c>
      <c r="E10" s="135" t="s">
        <v>330</v>
      </c>
      <c r="F10" s="22" t="s">
        <v>318</v>
      </c>
      <c r="G10" s="135" t="s">
        <v>331</v>
      </c>
      <c r="H10" s="22" t="s">
        <v>332</v>
      </c>
      <c r="I10" s="22" t="s">
        <v>333</v>
      </c>
      <c r="J10" s="135" t="s">
        <v>334</v>
      </c>
    </row>
    <row r="11" s="1" customFormat="1" ht="42" customHeight="1" spans="1:10">
      <c r="A11" s="137" t="s">
        <v>292</v>
      </c>
      <c r="B11" s="22" t="s">
        <v>314</v>
      </c>
      <c r="C11" s="22" t="s">
        <v>335</v>
      </c>
      <c r="D11" s="22" t="s">
        <v>336</v>
      </c>
      <c r="E11" s="135" t="s">
        <v>337</v>
      </c>
      <c r="F11" s="22" t="s">
        <v>325</v>
      </c>
      <c r="G11" s="135" t="s">
        <v>338</v>
      </c>
      <c r="H11" s="22" t="s">
        <v>320</v>
      </c>
      <c r="I11" s="22" t="s">
        <v>333</v>
      </c>
      <c r="J11" s="135" t="s">
        <v>339</v>
      </c>
    </row>
    <row r="12" s="1" customFormat="1" ht="42" customHeight="1" spans="1:10">
      <c r="A12" s="137" t="s">
        <v>292</v>
      </c>
      <c r="B12" s="22" t="s">
        <v>314</v>
      </c>
      <c r="C12" s="22" t="s">
        <v>335</v>
      </c>
      <c r="D12" s="22" t="s">
        <v>336</v>
      </c>
      <c r="E12" s="135" t="s">
        <v>340</v>
      </c>
      <c r="F12" s="22" t="s">
        <v>325</v>
      </c>
      <c r="G12" s="135" t="s">
        <v>338</v>
      </c>
      <c r="H12" s="22" t="s">
        <v>320</v>
      </c>
      <c r="I12" s="22" t="s">
        <v>321</v>
      </c>
      <c r="J12" s="135" t="s">
        <v>341</v>
      </c>
    </row>
    <row r="13" s="1" customFormat="1" ht="42" customHeight="1" spans="1:10">
      <c r="A13" s="137" t="s">
        <v>296</v>
      </c>
      <c r="B13" s="22" t="s">
        <v>342</v>
      </c>
      <c r="C13" s="22" t="s">
        <v>315</v>
      </c>
      <c r="D13" s="22" t="s">
        <v>316</v>
      </c>
      <c r="E13" s="135" t="s">
        <v>317</v>
      </c>
      <c r="F13" s="22" t="s">
        <v>318</v>
      </c>
      <c r="G13" s="135" t="s">
        <v>319</v>
      </c>
      <c r="H13" s="22" t="s">
        <v>320</v>
      </c>
      <c r="I13" s="22" t="s">
        <v>321</v>
      </c>
      <c r="J13" s="135" t="s">
        <v>322</v>
      </c>
    </row>
    <row r="14" s="1" customFormat="1" ht="42" customHeight="1" spans="1:10">
      <c r="A14" s="137" t="s">
        <v>296</v>
      </c>
      <c r="B14" s="22" t="s">
        <v>342</v>
      </c>
      <c r="C14" s="22" t="s">
        <v>315</v>
      </c>
      <c r="D14" s="22" t="s">
        <v>323</v>
      </c>
      <c r="E14" s="135" t="s">
        <v>324</v>
      </c>
      <c r="F14" s="22" t="s">
        <v>325</v>
      </c>
      <c r="G14" s="135" t="s">
        <v>326</v>
      </c>
      <c r="H14" s="22" t="s">
        <v>320</v>
      </c>
      <c r="I14" s="22" t="s">
        <v>321</v>
      </c>
      <c r="J14" s="135" t="s">
        <v>327</v>
      </c>
    </row>
    <row r="15" s="1" customFormat="1" ht="42" customHeight="1" spans="1:10">
      <c r="A15" s="137" t="s">
        <v>296</v>
      </c>
      <c r="B15" s="22" t="s">
        <v>342</v>
      </c>
      <c r="C15" s="22" t="s">
        <v>328</v>
      </c>
      <c r="D15" s="22" t="s">
        <v>329</v>
      </c>
      <c r="E15" s="135" t="s">
        <v>330</v>
      </c>
      <c r="F15" s="22" t="s">
        <v>318</v>
      </c>
      <c r="G15" s="135" t="s">
        <v>331</v>
      </c>
      <c r="H15" s="22" t="s">
        <v>332</v>
      </c>
      <c r="I15" s="22" t="s">
        <v>333</v>
      </c>
      <c r="J15" s="135" t="s">
        <v>334</v>
      </c>
    </row>
    <row r="16" s="1" customFormat="1" ht="42" customHeight="1" spans="1:10">
      <c r="A16" s="137" t="s">
        <v>296</v>
      </c>
      <c r="B16" s="22" t="s">
        <v>342</v>
      </c>
      <c r="C16" s="22" t="s">
        <v>335</v>
      </c>
      <c r="D16" s="22" t="s">
        <v>336</v>
      </c>
      <c r="E16" s="135" t="s">
        <v>337</v>
      </c>
      <c r="F16" s="22" t="s">
        <v>325</v>
      </c>
      <c r="G16" s="135" t="s">
        <v>338</v>
      </c>
      <c r="H16" s="22" t="s">
        <v>320</v>
      </c>
      <c r="I16" s="22" t="s">
        <v>333</v>
      </c>
      <c r="J16" s="135" t="s">
        <v>339</v>
      </c>
    </row>
    <row r="17" s="1" customFormat="1" ht="42" customHeight="1" spans="1:10">
      <c r="A17" s="137" t="s">
        <v>296</v>
      </c>
      <c r="B17" s="22" t="s">
        <v>342</v>
      </c>
      <c r="C17" s="22" t="s">
        <v>335</v>
      </c>
      <c r="D17" s="22" t="s">
        <v>336</v>
      </c>
      <c r="E17" s="135" t="s">
        <v>340</v>
      </c>
      <c r="F17" s="22" t="s">
        <v>325</v>
      </c>
      <c r="G17" s="135" t="s">
        <v>338</v>
      </c>
      <c r="H17" s="22" t="s">
        <v>320</v>
      </c>
      <c r="I17" s="22" t="s">
        <v>321</v>
      </c>
      <c r="J17" s="135" t="s">
        <v>341</v>
      </c>
    </row>
    <row r="18" s="1" customFormat="1" ht="42" customHeight="1" spans="1:10">
      <c r="A18" s="137" t="s">
        <v>294</v>
      </c>
      <c r="B18" s="22" t="s">
        <v>343</v>
      </c>
      <c r="C18" s="22" t="s">
        <v>315</v>
      </c>
      <c r="D18" s="22" t="s">
        <v>316</v>
      </c>
      <c r="E18" s="135" t="s">
        <v>317</v>
      </c>
      <c r="F18" s="22" t="s">
        <v>318</v>
      </c>
      <c r="G18" s="135" t="s">
        <v>319</v>
      </c>
      <c r="H18" s="22" t="s">
        <v>320</v>
      </c>
      <c r="I18" s="22" t="s">
        <v>321</v>
      </c>
      <c r="J18" s="135" t="s">
        <v>322</v>
      </c>
    </row>
    <row r="19" s="1" customFormat="1" ht="42" customHeight="1" spans="1:10">
      <c r="A19" s="137" t="s">
        <v>294</v>
      </c>
      <c r="B19" s="22" t="s">
        <v>343</v>
      </c>
      <c r="C19" s="22" t="s">
        <v>315</v>
      </c>
      <c r="D19" s="22" t="s">
        <v>323</v>
      </c>
      <c r="E19" s="135" t="s">
        <v>324</v>
      </c>
      <c r="F19" s="22" t="s">
        <v>325</v>
      </c>
      <c r="G19" s="135" t="s">
        <v>326</v>
      </c>
      <c r="H19" s="22" t="s">
        <v>320</v>
      </c>
      <c r="I19" s="22" t="s">
        <v>321</v>
      </c>
      <c r="J19" s="135" t="s">
        <v>327</v>
      </c>
    </row>
    <row r="20" s="1" customFormat="1" ht="42" customHeight="1" spans="1:10">
      <c r="A20" s="137" t="s">
        <v>294</v>
      </c>
      <c r="B20" s="22" t="s">
        <v>343</v>
      </c>
      <c r="C20" s="22" t="s">
        <v>328</v>
      </c>
      <c r="D20" s="22" t="s">
        <v>329</v>
      </c>
      <c r="E20" s="135" t="s">
        <v>330</v>
      </c>
      <c r="F20" s="22" t="s">
        <v>318</v>
      </c>
      <c r="G20" s="135" t="s">
        <v>331</v>
      </c>
      <c r="H20" s="22" t="s">
        <v>332</v>
      </c>
      <c r="I20" s="22" t="s">
        <v>333</v>
      </c>
      <c r="J20" s="135" t="s">
        <v>334</v>
      </c>
    </row>
    <row r="21" s="1" customFormat="1" ht="42" customHeight="1" spans="1:10">
      <c r="A21" s="137" t="s">
        <v>294</v>
      </c>
      <c r="B21" s="22" t="s">
        <v>343</v>
      </c>
      <c r="C21" s="22" t="s">
        <v>335</v>
      </c>
      <c r="D21" s="22" t="s">
        <v>336</v>
      </c>
      <c r="E21" s="135" t="s">
        <v>337</v>
      </c>
      <c r="F21" s="22" t="s">
        <v>325</v>
      </c>
      <c r="G21" s="135" t="s">
        <v>338</v>
      </c>
      <c r="H21" s="22" t="s">
        <v>320</v>
      </c>
      <c r="I21" s="22" t="s">
        <v>333</v>
      </c>
      <c r="J21" s="135" t="s">
        <v>339</v>
      </c>
    </row>
    <row r="22" s="1" customFormat="1" ht="42" customHeight="1" spans="1:10">
      <c r="A22" s="137" t="s">
        <v>294</v>
      </c>
      <c r="B22" s="22" t="s">
        <v>343</v>
      </c>
      <c r="C22" s="22" t="s">
        <v>335</v>
      </c>
      <c r="D22" s="22" t="s">
        <v>336</v>
      </c>
      <c r="E22" s="135" t="s">
        <v>340</v>
      </c>
      <c r="F22" s="22" t="s">
        <v>325</v>
      </c>
      <c r="G22" s="135" t="s">
        <v>338</v>
      </c>
      <c r="H22" s="22" t="s">
        <v>320</v>
      </c>
      <c r="I22" s="22" t="s">
        <v>321</v>
      </c>
      <c r="J22" s="135" t="s">
        <v>341</v>
      </c>
    </row>
    <row r="23" s="1" customFormat="1" ht="42" customHeight="1" spans="1:10">
      <c r="A23" s="137" t="s">
        <v>249</v>
      </c>
      <c r="B23" s="22" t="s">
        <v>344</v>
      </c>
      <c r="C23" s="22" t="s">
        <v>315</v>
      </c>
      <c r="D23" s="22" t="s">
        <v>316</v>
      </c>
      <c r="E23" s="135" t="s">
        <v>345</v>
      </c>
      <c r="F23" s="22" t="s">
        <v>318</v>
      </c>
      <c r="G23" s="135" t="s">
        <v>319</v>
      </c>
      <c r="H23" s="22" t="s">
        <v>320</v>
      </c>
      <c r="I23" s="22" t="s">
        <v>321</v>
      </c>
      <c r="J23" s="135" t="s">
        <v>346</v>
      </c>
    </row>
    <row r="24" s="1" customFormat="1" ht="42" customHeight="1" spans="1:10">
      <c r="A24" s="137" t="s">
        <v>249</v>
      </c>
      <c r="B24" s="22" t="s">
        <v>344</v>
      </c>
      <c r="C24" s="22" t="s">
        <v>315</v>
      </c>
      <c r="D24" s="22" t="s">
        <v>347</v>
      </c>
      <c r="E24" s="135" t="s">
        <v>348</v>
      </c>
      <c r="F24" s="22" t="s">
        <v>325</v>
      </c>
      <c r="G24" s="135" t="s">
        <v>338</v>
      </c>
      <c r="H24" s="22" t="s">
        <v>320</v>
      </c>
      <c r="I24" s="22" t="s">
        <v>321</v>
      </c>
      <c r="J24" s="135" t="s">
        <v>349</v>
      </c>
    </row>
    <row r="25" s="1" customFormat="1" ht="42" customHeight="1" spans="1:10">
      <c r="A25" s="137" t="s">
        <v>249</v>
      </c>
      <c r="B25" s="22" t="s">
        <v>344</v>
      </c>
      <c r="C25" s="22" t="s">
        <v>328</v>
      </c>
      <c r="D25" s="22" t="s">
        <v>329</v>
      </c>
      <c r="E25" s="135" t="s">
        <v>350</v>
      </c>
      <c r="F25" s="22" t="s">
        <v>318</v>
      </c>
      <c r="G25" s="135" t="s">
        <v>351</v>
      </c>
      <c r="H25" s="22" t="s">
        <v>320</v>
      </c>
      <c r="I25" s="22" t="s">
        <v>333</v>
      </c>
      <c r="J25" s="135" t="s">
        <v>352</v>
      </c>
    </row>
    <row r="26" s="1" customFormat="1" ht="42" customHeight="1" spans="1:10">
      <c r="A26" s="137" t="s">
        <v>249</v>
      </c>
      <c r="B26" s="22" t="s">
        <v>344</v>
      </c>
      <c r="C26" s="22" t="s">
        <v>328</v>
      </c>
      <c r="D26" s="22" t="s">
        <v>353</v>
      </c>
      <c r="E26" s="135" t="s">
        <v>354</v>
      </c>
      <c r="F26" s="22" t="s">
        <v>318</v>
      </c>
      <c r="G26" s="135" t="s">
        <v>351</v>
      </c>
      <c r="H26" s="22" t="s">
        <v>320</v>
      </c>
      <c r="I26" s="22" t="s">
        <v>333</v>
      </c>
      <c r="J26" s="135" t="s">
        <v>355</v>
      </c>
    </row>
    <row r="27" s="1" customFormat="1" ht="42" customHeight="1" spans="1:10">
      <c r="A27" s="137" t="s">
        <v>249</v>
      </c>
      <c r="B27" s="22" t="s">
        <v>344</v>
      </c>
      <c r="C27" s="22" t="s">
        <v>335</v>
      </c>
      <c r="D27" s="22" t="s">
        <v>336</v>
      </c>
      <c r="E27" s="135" t="s">
        <v>356</v>
      </c>
      <c r="F27" s="22" t="s">
        <v>325</v>
      </c>
      <c r="G27" s="135" t="s">
        <v>357</v>
      </c>
      <c r="H27" s="22" t="s">
        <v>320</v>
      </c>
      <c r="I27" s="22" t="s">
        <v>321</v>
      </c>
      <c r="J27" s="135" t="s">
        <v>358</v>
      </c>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10">
    <mergeCell ref="A3:J3"/>
    <mergeCell ref="A4:H4"/>
    <mergeCell ref="A8:A12"/>
    <mergeCell ref="A13:A17"/>
    <mergeCell ref="A18:A22"/>
    <mergeCell ref="A23:A27"/>
    <mergeCell ref="B8:B12"/>
    <mergeCell ref="B13:B17"/>
    <mergeCell ref="B18:B22"/>
    <mergeCell ref="B23:B2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2025-02-06T07:09:00Z</dcterms:created>
  <dcterms:modified xsi:type="dcterms:W3CDTF">2026-03-31T08:27:16Z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240951455D4A450B84EC0A55C0FEE22F_13</vt:lpwstr>
  </property>
  <property fmtid="{D5CDD505-2E9C-101B-9397-08002B2CF9AE}" pid="3" name="KSOProductBuildVer">
    <vt:lpwstr>2052-12.1.0.25225</vt:lpwstr>
  </property>
  <property fmtid="{D5CDD505-2E9C-101B-9397-08002B2CF9AE}" pid="4" name="CalculationRule">
    <vt:i4>0</vt:i4>
  </property>
</Properties>
</file>