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年生调公示\"/>
    </mc:Choice>
  </mc:AlternateContent>
  <bookViews>
    <workbookView windowWidth="22188" windowHeight="8580" tabRatio="661" firstSheet="1"/>
  </bookViews>
  <sheets>
    <sheet name="审计情况表-良种引进" sheetId="19" r:id="rId1"/>
  </sheets>
  <definedNames>
    <definedName name="_xlnm.Print_Titles" localSheetId="0">'审计情况表-良种引进'!$1:$5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<sst xmlns="http://schemas.openxmlformats.org/spreadsheetml/2006/main" count="40" uniqueCount="34">
  <si>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r>
      <rPr>
        <sz val="12"/>
        <color theme="1"/>
        <rFont val="宋体"/>
        <charset val="134"/>
      </rPr>
      <t>附表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：</t>
    </r>
  </si>
  <si>
    <r>
      <rPr>
        <sz val="20"/>
        <color theme="1"/>
        <rFont val="宋体"/>
        <charset val="134"/>
      </rPr>
      <t>寻甸县</t>
    </r>
    <r>
      <rPr>
        <sz val="20"/>
        <color theme="1"/>
        <rFont val="Times New Roman"/>
        <charset val="134"/>
      </rPr>
      <t>2025</t>
    </r>
    <r>
      <rPr>
        <sz val="20"/>
        <color theme="1"/>
        <rFont val="宋体"/>
        <charset val="134"/>
      </rPr>
      <t>年中央生猪调出大县奖励资金
良种引进补贴审计情况表</t>
    </r>
  </si>
  <si>
    <r>
      <rPr>
        <b/>
        <sz val="11"/>
        <color theme="1"/>
        <rFont val="宋体"/>
        <charset val="134"/>
      </rPr>
      <t>主管单位：寻甸回族彝族自治县农业农村局</t>
    </r>
  </si>
  <si>
    <t>金额单位：元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</si>
  <si>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</si>
  <si>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申报单位</t>
    </r>
  </si>
  <si>
    <r>
      <rPr>
        <b/>
        <sz val="11"/>
        <color theme="1"/>
        <rFont val="宋体"/>
        <charset val="134"/>
      </rPr>
      <t>申报情况</t>
    </r>
  </si>
  <si>
    <r>
      <rPr>
        <b/>
        <sz val="11"/>
        <color theme="1"/>
        <rFont val="宋体"/>
        <charset val="134"/>
      </rPr>
      <t>审计认定情况</t>
    </r>
  </si>
  <si>
    <r>
      <rPr>
        <b/>
        <sz val="11"/>
        <color theme="1"/>
        <rFont val="宋体"/>
        <charset val="134"/>
      </rPr>
      <t>审计调减情况</t>
    </r>
  </si>
  <si>
    <r>
      <rPr>
        <b/>
        <sz val="11"/>
        <color theme="1"/>
        <rFont val="宋体"/>
        <charset val="134"/>
      </rPr>
      <t>备注</t>
    </r>
  </si>
  <si>
    <r>
      <rPr>
        <b/>
        <sz val="11"/>
        <color theme="1"/>
        <rFont val="宋体"/>
        <charset val="134"/>
      </rPr>
      <t>种母猪数（头）</t>
    </r>
  </si>
  <si>
    <r>
      <rPr>
        <b/>
        <sz val="11"/>
        <color theme="1"/>
        <rFont val="宋体"/>
        <charset val="134"/>
      </rPr>
      <t>种公猪数（头）</t>
    </r>
  </si>
  <si>
    <r>
      <rPr>
        <b/>
        <sz val="11"/>
        <color theme="1"/>
        <rFont val="宋体"/>
        <charset val="134"/>
      </rPr>
      <t>补贴金额</t>
    </r>
  </si>
  <si>
    <r>
      <rPr>
        <b/>
        <sz val="11"/>
        <color theme="1"/>
        <rFont val="宋体"/>
        <charset val="134"/>
      </rPr>
      <t>调减原因</t>
    </r>
  </si>
  <si>
    <r>
      <rPr>
        <sz val="11"/>
        <color theme="1"/>
        <rFont val="宋体"/>
        <charset val="134"/>
      </rPr>
      <t>寻甸贵兴养殖场</t>
    </r>
  </si>
  <si>
    <r>
      <rPr>
        <sz val="11"/>
        <color theme="1"/>
        <rFont val="宋体"/>
        <charset val="134"/>
      </rPr>
      <t>寻甸恩荣养殖场</t>
    </r>
  </si>
  <si>
    <r>
      <rPr>
        <sz val="11"/>
        <color theme="1"/>
        <rFont val="宋体"/>
        <charset val="134"/>
      </rPr>
      <t>寻甸冉维养殖有限公司</t>
    </r>
  </si>
  <si>
    <t>照片中耳标号为种猪ID的后3位与种猪卡中耳缺号和检疫合格证中耳缺号均不一致</t>
  </si>
  <si>
    <r>
      <rPr>
        <sz val="11"/>
        <color theme="1"/>
        <rFont val="宋体"/>
        <charset val="134"/>
      </rPr>
      <t>寻甸县豪东牧业有限公司</t>
    </r>
  </si>
  <si>
    <r>
      <rPr>
        <sz val="11"/>
        <color theme="1"/>
        <rFont val="宋体"/>
        <charset val="134"/>
      </rPr>
      <t>4头母猪的</t>
    </r>
    <r>
      <rPr>
        <sz val="11"/>
        <color theme="1"/>
        <rFont val="宋体"/>
        <charset val="134"/>
      </rPr>
      <t>照片中耳缺号与检疫合格证中耳缺号不符</t>
    </r>
  </si>
  <si>
    <r>
      <rPr>
        <sz val="11"/>
        <color theme="1"/>
        <rFont val="宋体"/>
        <charset val="134"/>
      </rPr>
      <t>寻甸维有养殖有限公司</t>
    </r>
  </si>
  <si>
    <r>
      <rPr>
        <sz val="11"/>
        <color theme="1"/>
        <rFont val="宋体"/>
        <charset val="134"/>
      </rPr>
      <t>寻甸长源牧业有限公司</t>
    </r>
  </si>
  <si>
    <r>
      <rPr>
        <sz val="11"/>
        <color theme="1"/>
        <rFont val="宋体"/>
        <charset val="134"/>
      </rPr>
      <t>动物防疫条件合格证取得时间为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宋体"/>
        <charset val="134"/>
      </rPr>
      <t>日，非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年度；所提供的照片耳标号不清晰，均不符合要求，不予确认</t>
    </r>
  </si>
  <si>
    <r>
      <rPr>
        <sz val="11"/>
        <color theme="1"/>
        <rFont val="宋体"/>
        <charset val="134"/>
      </rPr>
      <t>昆明宗银养殖专业合作社</t>
    </r>
  </si>
  <si>
    <t>1头种母猪无耳标号照片</t>
  </si>
  <si>
    <r>
      <rPr>
        <sz val="11"/>
        <color theme="1"/>
        <rFont val="宋体"/>
        <charset val="134"/>
      </rPr>
      <t>寻甸育群养殖专业合作社</t>
    </r>
  </si>
  <si>
    <r>
      <rPr>
        <sz val="11"/>
        <color theme="1"/>
        <rFont val="宋体"/>
        <charset val="134"/>
      </rPr>
      <t>核减第一批购买种母猪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头，发票购买方为寻甸顺逐养殖有限公司非申报方</t>
    </r>
  </si>
  <si>
    <r>
      <rPr>
        <sz val="11"/>
        <color theme="1"/>
        <rFont val="宋体"/>
        <charset val="134"/>
      </rPr>
      <t>寻甸河口秋月养殖场</t>
    </r>
  </si>
  <si>
    <r>
      <rPr>
        <sz val="11"/>
        <color theme="1"/>
        <rFont val="宋体"/>
        <charset val="134"/>
      </rPr>
      <t>其中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头照片耳标号与种猪档案证明中耳标号不一致</t>
    </r>
  </si>
  <si>
    <r>
      <rPr>
        <sz val="11"/>
        <color theme="1"/>
        <rFont val="宋体"/>
        <charset val="134"/>
      </rPr>
      <t>寻甸河口优美养殖场</t>
    </r>
  </si>
  <si>
    <r>
      <rPr>
        <sz val="11"/>
        <color theme="1"/>
        <rFont val="Times New Roman"/>
        <charset val="134"/>
      </rPr>
      <t>41</t>
    </r>
    <r>
      <rPr>
        <sz val="11"/>
        <color theme="1"/>
        <rFont val="宋体"/>
        <charset val="134"/>
      </rPr>
      <t>头母猪均无单独种猪卡，不予确认</t>
    </r>
  </si>
  <si>
    <t>合计</t>
  </si>
  <si>
    <r>
      <rPr>
        <sz val="11"/>
        <color theme="1"/>
        <rFont val="宋体"/>
        <charset val="134"/>
      </rPr>
      <t>合计</t>
    </r>
  </si>
  <si>
    <t>补贴标准：种母猪800元/头，种公猪2000元/头，单个养殖场补贴额度最高不超过10万元。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</si>
</sst>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2"/>
      <color theme="1"/>
      <name val="宋体"/>
      <charset val="134"/>
    </font>
    <font>
      <sz val="20"/>
      <color theme="1"/>
      <name val="宋体"/>
      <charset val="134"/>
    </font>
    <font>
      <sz val="20"/>
      <color theme="1"/>
      <name val="Times New Roman"/>
      <charset val="134"/>
    </font>
    <font>
      <b/>
      <sz val="20"/>
      <color theme="1"/>
      <name val="Times New Roman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</cellStyleXfs>
  <cellXfs count="30">
    <xf numFmtId="0" fontId="0" fillId="0" borderId="0" xfId="0"/>
    <xf numFmtId="0" fontId="1" fillId="0" borderId="0" xfId="51" applyFont="1"/>
    <xf numFmtId="0" fontId="2" fillId="0" borderId="0" xfId="51" applyFont="1"/>
    <xf numFmtId="0" fontId="2" fillId="0" borderId="0" xfId="51" applyFont="1" applyAlignment="1">
      <alignment vertical="center"/>
    </xf>
    <xf numFmtId="0" fontId="1" fillId="0" borderId="0" xfId="51" applyFont="1" applyAlignment="1">
      <alignment vertical="center"/>
    </xf>
    <xf numFmtId="0" fontId="0" fillId="0" borderId="0" xfId="51"/>
    <xf numFmtId="0" fontId="3" fillId="0" borderId="0" xfId="51" applyFont="1" applyAlignment="1">
      <alignment vertical="center"/>
    </xf>
    <xf numFmtId="0" fontId="4" fillId="0" borderId="0" xfId="51" applyFont="1" applyAlignment="1">
      <alignment horizontal="center" vertical="center" wrapText="1"/>
    </xf>
    <xf numFmtId="0" fontId="5" fillId="0" borderId="0" xfId="51" applyFont="1" applyAlignment="1">
      <alignment horizontal="center" vertical="center"/>
    </xf>
    <xf numFmtId="0" fontId="6" fillId="0" borderId="0" xfId="51" applyFont="1" applyAlignment="1">
      <alignment horizontal="center" vertical="center"/>
    </xf>
    <xf numFmtId="0" fontId="2" fillId="0" borderId="0" xfId="51" applyFont="1" applyAlignment="1">
      <alignment horizontal="right" vertical="center"/>
    </xf>
    <xf numFmtId="0" fontId="2" fillId="0" borderId="1" xfId="51" applyFont="1" applyBorder="1" applyAlignment="1">
      <alignment horizontal="center" vertical="center"/>
    </xf>
    <xf numFmtId="0" fontId="2" fillId="0" borderId="2" xfId="51" applyFont="1" applyBorder="1" applyAlignment="1">
      <alignment horizontal="center" vertical="center"/>
    </xf>
    <xf numFmtId="0" fontId="2" fillId="0" borderId="3" xfId="51" applyFont="1" applyBorder="1" applyAlignment="1">
      <alignment horizontal="center" vertical="center"/>
    </xf>
    <xf numFmtId="0" fontId="2" fillId="0" borderId="4" xfId="51" applyFont="1" applyBorder="1" applyAlignment="1">
      <alignment horizontal="center" vertical="center"/>
    </xf>
    <xf numFmtId="0" fontId="2" fillId="0" borderId="1" xfId="51" applyFont="1" applyBorder="1" applyAlignment="1">
      <alignment horizontal="center" vertical="center" wrapText="1"/>
    </xf>
    <xf numFmtId="0" fontId="2" fillId="0" borderId="4" xfId="51" applyFont="1" applyBorder="1" applyAlignment="1">
      <alignment horizontal="center" vertical="center" wrapText="1"/>
    </xf>
    <xf numFmtId="0" fontId="1" fillId="0" borderId="1" xfId="51" applyFont="1" applyBorder="1" applyAlignment="1">
      <alignment horizontal="center" vertical="center"/>
    </xf>
    <xf numFmtId="0" fontId="7" fillId="0" borderId="1" xfId="51" applyFont="1" applyBorder="1" applyAlignment="1">
      <alignment horizontal="left" vertical="center" wrapText="1"/>
    </xf>
    <xf numFmtId="43" fontId="1" fillId="0" borderId="1" xfId="51" applyNumberFormat="1" applyFont="1" applyBorder="1" applyAlignment="1">
      <alignment horizontal="center" vertical="center"/>
    </xf>
    <xf numFmtId="43" fontId="1" fillId="0" borderId="1" xfId="51" applyNumberFormat="1" applyFont="1" applyBorder="1" applyAlignment="1">
      <alignment vertical="center"/>
    </xf>
    <xf numFmtId="0" fontId="1" fillId="0" borderId="1" xfId="51" applyFont="1" applyBorder="1" applyAlignment="1">
      <alignment vertical="center" wrapText="1"/>
    </xf>
    <xf numFmtId="0" fontId="1" fillId="0" borderId="1" xfId="51" applyFont="1" applyBorder="1" applyAlignment="1">
      <alignment vertical="center"/>
    </xf>
    <xf numFmtId="43" fontId="1" fillId="0" borderId="0" xfId="51" applyNumberFormat="1" applyFont="1" applyAlignment="1">
      <alignment vertical="center"/>
    </xf>
    <xf numFmtId="0" fontId="7" fillId="0" borderId="1" xfId="51" applyFont="1" applyBorder="1" applyAlignment="1">
      <alignment vertical="center" wrapText="1"/>
    </xf>
    <xf numFmtId="43" fontId="1" fillId="0" borderId="1" xfId="51" applyNumberFormat="1" applyFont="1" applyBorder="1" applyAlignment="1">
      <alignment vertical="center" wrapText="1"/>
    </xf>
    <xf numFmtId="0" fontId="8" fillId="0" borderId="1" xfId="51" applyFont="1" applyBorder="1" applyAlignment="1">
      <alignment horizontal="center" vertical="center"/>
    </xf>
    <xf numFmtId="43" fontId="2" fillId="0" borderId="1" xfId="51" applyNumberFormat="1" applyFont="1" applyBorder="1" applyAlignment="1">
      <alignment horizontal="center" vertical="center"/>
    </xf>
    <xf numFmtId="43" fontId="2" fillId="0" borderId="1" xfId="52" applyFont="1" applyBorder="1" applyAlignment="1">
      <alignment vertical="center"/>
    </xf>
    <xf numFmtId="0" fontId="2" fillId="0" borderId="1" xfId="51" applyFont="1" applyBorder="1" applyAlignme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2 2" xfId="51"/>
    <cellStyle name="千位分隔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O5" sqref="O5"/>
    </sheetView>
  </sheetViews>
  <sheetFormatPr defaultColWidth="8.66666666666667" defaultRowHeight="13.8"/>
  <cols>
    <col min="1" max="1" width="4.91666666666667" style="4" customWidth="1"/>
    <col min="2" max="2" width="14.0833333333333" style="4" customWidth="1"/>
    <col min="3" max="3" width="9.25" style="4" customWidth="1"/>
    <col min="4" max="4" width="7.33333333333333" style="4" customWidth="1"/>
    <col min="5" max="5" width="11.75" style="4" customWidth="1"/>
    <col min="6" max="6" width="8.66666666666667" style="4" customWidth="1"/>
    <col min="7" max="7" width="6.75" style="4" customWidth="1"/>
    <col min="8" max="8" width="11.9166666666667" style="4" customWidth="1"/>
    <col min="9" max="9" width="10.25" style="4" customWidth="1"/>
    <col min="10" max="10" width="8.91666666666667" style="4" customWidth="1"/>
    <col min="11" max="11" width="10.7777777777778" style="4" customWidth="1"/>
    <col min="12" max="12" width="19.9166666666667" style="4" customWidth="1"/>
    <col min="13" max="13" width="8.25" style="4" customWidth="1"/>
    <col min="14" max="16382" width="8.66666666666667" style="4"/>
    <col min="16383" max="16384" width="8.66666666666667" style="5"/>
  </cols>
  <sheetData>
    <row r="1" s="1" customFormat="1" ht="15.6" spans="1:14">
      <c r="A1" s="6" t="s">
        <v>0</v>
      </c>
    </row>
    <row r="2" s="1" customFormat="1" ht="54" customHeight="1" spans="1:14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2" customFormat="1" ht="24.6" spans="1:14">
      <c r="A3" s="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 t="s">
        <v>3</v>
      </c>
    </row>
    <row r="4" s="3" customFormat="1" ht="19.5" customHeight="1" spans="1:14">
      <c r="A4" s="11" t="s">
        <v>4</v>
      </c>
      <c r="B4" s="11" t="s">
        <v>5</v>
      </c>
      <c r="C4" s="12" t="s">
        <v>6</v>
      </c>
      <c r="D4" s="13"/>
      <c r="E4" s="14"/>
      <c r="F4" s="12" t="s">
        <v>7</v>
      </c>
      <c r="G4" s="13"/>
      <c r="H4" s="14"/>
      <c r="I4" s="12" t="s">
        <v>8</v>
      </c>
      <c r="J4" s="13"/>
      <c r="K4" s="13"/>
      <c r="L4" s="14"/>
      <c r="M4" s="11" t="s">
        <v>9</v>
      </c>
    </row>
    <row r="5" s="3" customFormat="1" ht="63" customHeight="1" spans="1:14">
      <c r="A5" s="11"/>
      <c r="B5" s="11"/>
      <c r="C5" s="15" t="s">
        <v>10</v>
      </c>
      <c r="D5" s="15" t="s">
        <v>11</v>
      </c>
      <c r="E5" s="15" t="s">
        <v>12</v>
      </c>
      <c r="F5" s="15" t="s">
        <v>10</v>
      </c>
      <c r="G5" s="15" t="s">
        <v>11</v>
      </c>
      <c r="H5" s="15" t="s">
        <v>12</v>
      </c>
      <c r="I5" s="16" t="s">
        <v>10</v>
      </c>
      <c r="J5" s="16" t="s">
        <v>11</v>
      </c>
      <c r="K5" s="15" t="s">
        <v>12</v>
      </c>
      <c r="L5" s="11" t="s">
        <v>13</v>
      </c>
      <c r="M5" s="11"/>
    </row>
    <row r="6" s="4" customFormat="1" ht="23.5" customHeight="1" spans="1:14">
      <c r="A6" s="17">
        <v>1</v>
      </c>
      <c r="B6" s="18" t="s">
        <v>14</v>
      </c>
      <c r="C6" s="17">
        <v>30</v>
      </c>
      <c r="D6" s="17">
        <v>0</v>
      </c>
      <c r="E6" s="19">
        <v>24000</v>
      </c>
      <c r="F6" s="17">
        <v>30</v>
      </c>
      <c r="G6" s="17">
        <v>0</v>
      </c>
      <c r="H6" s="19">
        <v>24000</v>
      </c>
      <c r="I6" s="17">
        <f t="shared" ref="I6:I15" si="0">C6-F6</f>
        <v>0</v>
      </c>
      <c r="J6" s="17">
        <f t="shared" ref="J6:J15" si="1">D6-G6</f>
        <v>0</v>
      </c>
      <c r="K6" s="20">
        <f t="shared" ref="K6:K16" si="2">E6-H6</f>
        <v>0</v>
      </c>
      <c r="L6" s="21"/>
      <c r="M6" s="22"/>
      <c r="N6" s="23"/>
    </row>
    <row r="7" s="4" customFormat="1" ht="28.5" customHeight="1" spans="1:14">
      <c r="A7" s="17">
        <v>2</v>
      </c>
      <c r="B7" s="18" t="s">
        <v>15</v>
      </c>
      <c r="C7" s="17">
        <v>30</v>
      </c>
      <c r="D7" s="17">
        <v>1</v>
      </c>
      <c r="E7" s="19">
        <v>26000</v>
      </c>
      <c r="F7" s="17">
        <v>30</v>
      </c>
      <c r="G7" s="17">
        <v>1</v>
      </c>
      <c r="H7" s="19">
        <v>26000</v>
      </c>
      <c r="I7" s="17">
        <f t="shared" si="0"/>
        <v>0</v>
      </c>
      <c r="J7" s="17">
        <f t="shared" si="1"/>
        <v>0</v>
      </c>
      <c r="K7" s="20">
        <f t="shared" si="2"/>
        <v>0</v>
      </c>
      <c r="L7" s="21"/>
      <c r="M7" s="22"/>
    </row>
    <row r="8" s="4" customFormat="1" ht="64" customHeight="1" spans="1:14">
      <c r="A8" s="17">
        <v>3</v>
      </c>
      <c r="B8" s="18" t="s">
        <v>16</v>
      </c>
      <c r="C8" s="17">
        <v>120</v>
      </c>
      <c r="D8" s="17">
        <v>0</v>
      </c>
      <c r="E8" s="19">
        <v>96000</v>
      </c>
      <c r="F8" s="17">
        <v>0</v>
      </c>
      <c r="G8" s="17">
        <v>0</v>
      </c>
      <c r="H8" s="19">
        <f>F8*800</f>
        <v>0</v>
      </c>
      <c r="I8" s="17">
        <f t="shared" si="0"/>
        <v>120</v>
      </c>
      <c r="J8" s="17">
        <f t="shared" si="1"/>
        <v>0</v>
      </c>
      <c r="K8" s="20">
        <f t="shared" si="2"/>
        <v>96000</v>
      </c>
      <c r="L8" s="24" t="s">
        <v>17</v>
      </c>
      <c r="M8" s="22"/>
    </row>
    <row r="9" s="4" customFormat="1" ht="52" customHeight="1" spans="1:14">
      <c r="A9" s="17">
        <v>4</v>
      </c>
      <c r="B9" s="18" t="s">
        <v>18</v>
      </c>
      <c r="C9" s="17">
        <v>88</v>
      </c>
      <c r="D9" s="17">
        <v>2</v>
      </c>
      <c r="E9" s="19">
        <v>74400</v>
      </c>
      <c r="F9" s="17">
        <v>84</v>
      </c>
      <c r="G9" s="17">
        <v>2</v>
      </c>
      <c r="H9" s="19">
        <v>71200</v>
      </c>
      <c r="I9" s="17">
        <f t="shared" si="0"/>
        <v>4</v>
      </c>
      <c r="J9" s="17">
        <f t="shared" si="1"/>
        <v>0</v>
      </c>
      <c r="K9" s="20">
        <f t="shared" si="2"/>
        <v>3200</v>
      </c>
      <c r="L9" s="24" t="s">
        <v>19</v>
      </c>
      <c r="M9" s="22"/>
    </row>
    <row r="10" s="4" customFormat="1" ht="34" customHeight="1" spans="1:14">
      <c r="A10" s="17">
        <v>5</v>
      </c>
      <c r="B10" s="18" t="s">
        <v>20</v>
      </c>
      <c r="C10" s="17">
        <v>40</v>
      </c>
      <c r="D10" s="17">
        <v>2</v>
      </c>
      <c r="E10" s="19">
        <v>36000</v>
      </c>
      <c r="F10" s="17">
        <v>40</v>
      </c>
      <c r="G10" s="17">
        <v>2</v>
      </c>
      <c r="H10" s="19">
        <v>36000</v>
      </c>
      <c r="I10" s="17">
        <f t="shared" si="0"/>
        <v>0</v>
      </c>
      <c r="J10" s="17">
        <f t="shared" si="1"/>
        <v>0</v>
      </c>
      <c r="K10" s="20">
        <f t="shared" si="2"/>
        <v>0</v>
      </c>
      <c r="L10" s="21"/>
      <c r="M10" s="22"/>
    </row>
    <row r="11" s="4" customFormat="1" ht="95.5" customHeight="1" spans="1:14">
      <c r="A11" s="17">
        <v>6</v>
      </c>
      <c r="B11" s="18" t="s">
        <v>21</v>
      </c>
      <c r="C11" s="17">
        <v>20</v>
      </c>
      <c r="D11" s="17">
        <v>42</v>
      </c>
      <c r="E11" s="19">
        <v>100000</v>
      </c>
      <c r="F11" s="17">
        <v>0</v>
      </c>
      <c r="G11" s="17">
        <v>0</v>
      </c>
      <c r="H11" s="19">
        <v>0</v>
      </c>
      <c r="I11" s="17">
        <f t="shared" si="0"/>
        <v>20</v>
      </c>
      <c r="J11" s="17">
        <f t="shared" si="1"/>
        <v>42</v>
      </c>
      <c r="K11" s="20">
        <f t="shared" si="2"/>
        <v>100000</v>
      </c>
      <c r="L11" s="21" t="s">
        <v>22</v>
      </c>
      <c r="M11" s="22"/>
    </row>
    <row r="12" s="4" customFormat="1" ht="39.5" customHeight="1" spans="1:14">
      <c r="A12" s="17">
        <v>7</v>
      </c>
      <c r="B12" s="18" t="s">
        <v>23</v>
      </c>
      <c r="C12" s="17">
        <v>54</v>
      </c>
      <c r="D12" s="17">
        <v>4</v>
      </c>
      <c r="E12" s="19">
        <v>51000</v>
      </c>
      <c r="F12" s="17">
        <v>53</v>
      </c>
      <c r="G12" s="17">
        <v>4</v>
      </c>
      <c r="H12" s="19">
        <v>50400</v>
      </c>
      <c r="I12" s="17">
        <f t="shared" si="0"/>
        <v>1</v>
      </c>
      <c r="J12" s="17">
        <f t="shared" si="1"/>
        <v>0</v>
      </c>
      <c r="K12" s="20">
        <f t="shared" si="2"/>
        <v>600</v>
      </c>
      <c r="L12" s="18" t="s">
        <v>24</v>
      </c>
      <c r="M12" s="22"/>
    </row>
    <row r="13" s="4" customFormat="1" ht="73.5" customHeight="1" spans="1:14">
      <c r="A13" s="17">
        <v>8</v>
      </c>
      <c r="B13" s="18" t="s">
        <v>25</v>
      </c>
      <c r="C13" s="17">
        <v>30</v>
      </c>
      <c r="D13" s="17">
        <v>0</v>
      </c>
      <c r="E13" s="19">
        <v>24000</v>
      </c>
      <c r="F13" s="17">
        <v>20</v>
      </c>
      <c r="G13" s="17">
        <v>0</v>
      </c>
      <c r="H13" s="19">
        <v>16000</v>
      </c>
      <c r="I13" s="17">
        <f t="shared" si="0"/>
        <v>10</v>
      </c>
      <c r="J13" s="17">
        <f t="shared" si="1"/>
        <v>0</v>
      </c>
      <c r="K13" s="20">
        <f t="shared" si="2"/>
        <v>8000</v>
      </c>
      <c r="L13" s="21" t="s">
        <v>26</v>
      </c>
      <c r="M13" s="22"/>
    </row>
    <row r="14" s="4" customFormat="1" ht="56.5" customHeight="1" spans="1:14">
      <c r="A14" s="17">
        <v>9</v>
      </c>
      <c r="B14" s="18" t="s">
        <v>27</v>
      </c>
      <c r="C14" s="17">
        <v>21</v>
      </c>
      <c r="D14" s="17">
        <v>1</v>
      </c>
      <c r="E14" s="19">
        <v>18800</v>
      </c>
      <c r="F14" s="17">
        <v>20</v>
      </c>
      <c r="G14" s="17">
        <v>1</v>
      </c>
      <c r="H14" s="19">
        <v>18000</v>
      </c>
      <c r="I14" s="17">
        <f t="shared" si="0"/>
        <v>1</v>
      </c>
      <c r="J14" s="17">
        <f t="shared" si="1"/>
        <v>0</v>
      </c>
      <c r="K14" s="20">
        <f t="shared" si="2"/>
        <v>800</v>
      </c>
      <c r="L14" s="21" t="s">
        <v>28</v>
      </c>
      <c r="M14" s="22"/>
    </row>
    <row r="15" s="4" customFormat="1" ht="44.5" customHeight="1" spans="1:14">
      <c r="A15" s="17">
        <v>10</v>
      </c>
      <c r="B15" s="18" t="s">
        <v>29</v>
      </c>
      <c r="C15" s="17">
        <v>41</v>
      </c>
      <c r="D15" s="17">
        <v>10</v>
      </c>
      <c r="E15" s="19">
        <v>52800</v>
      </c>
      <c r="F15" s="17">
        <v>0</v>
      </c>
      <c r="G15" s="17">
        <v>10</v>
      </c>
      <c r="H15" s="19">
        <v>20000</v>
      </c>
      <c r="I15" s="17">
        <f t="shared" si="0"/>
        <v>41</v>
      </c>
      <c r="J15" s="17">
        <f t="shared" si="1"/>
        <v>0</v>
      </c>
      <c r="K15" s="20">
        <f t="shared" si="2"/>
        <v>32800</v>
      </c>
      <c r="L15" s="25" t="s">
        <v>30</v>
      </c>
      <c r="M15" s="22"/>
    </row>
    <row r="16" s="3" customFormat="1" ht="28" customHeight="1" spans="1:14">
      <c r="A16" s="26" t="s">
        <v>31</v>
      </c>
      <c r="B16" s="11" t="s">
        <v>32</v>
      </c>
      <c r="C16" s="11">
        <f t="shared" ref="C16:J16" si="3">SUM(C6:C15)</f>
        <v>474</v>
      </c>
      <c r="D16" s="11">
        <f t="shared" si="3"/>
        <v>62</v>
      </c>
      <c r="E16" s="27">
        <f t="shared" si="3"/>
        <v>503000</v>
      </c>
      <c r="F16" s="11">
        <f t="shared" si="3"/>
        <v>277</v>
      </c>
      <c r="G16" s="11">
        <f t="shared" si="3"/>
        <v>20</v>
      </c>
      <c r="H16" s="27">
        <f t="shared" si="3"/>
        <v>261600</v>
      </c>
      <c r="I16" s="11">
        <f t="shared" si="3"/>
        <v>197</v>
      </c>
      <c r="J16" s="11">
        <f t="shared" si="3"/>
        <v>42</v>
      </c>
      <c r="K16" s="27">
        <f t="shared" si="2"/>
        <v>241400</v>
      </c>
      <c r="L16" s="28"/>
      <c r="M16" s="29"/>
    </row>
    <row r="18" spans="1:1">
      <c r="A18" s="4" t="s">
        <v>33</v>
      </c>
    </row>
  </sheetData>
  <mergeCells count="8">
    <mergeCell ref="A2:M2"/>
    <mergeCell ref="C4:E4"/>
    <mergeCell ref="F4:H4"/>
    <mergeCell ref="I4:L4"/>
    <mergeCell ref="A16:B16"/>
    <mergeCell ref="A4:A5"/>
    <mergeCell ref="B4:B5"/>
    <mergeCell ref="M4:M5"/>
  </mergeCells>
  <printOptions horizontalCentered="1"/>
  <pageMargins left="0.393700787401575" right="0.275590551181102" top="0.93" bottom="0.81" header="0.590551181102362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审计情况表-良种引进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</dc:creator>
  <cp:lastModifiedBy>Administrator</cp:lastModifiedBy>
  <dcterms:created xsi:type="dcterms:W3CDTF">2015-06-05T18:19:00Z</dcterms:created>
  <cp:lastPrinted>2026-08-20T07:06:00Z</cp:lastPrinted>
  <dcterms:modified xsi:type="dcterms:W3CDTF">2026-08-21T08:42:51Z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48984041E7E34A06B19C45A0D7C3C137_13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